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75" windowHeight="10815" activeTab="0"/>
  </bookViews>
  <sheets>
    <sheet name="Sheet1" sheetId="1" r:id="rId1"/>
    <sheet name="Sheet2" sheetId="2" r:id="rId2"/>
    <sheet name="Sheet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<sst xmlns="http://schemas.openxmlformats.org/spreadsheetml/2006/main" count="464" uniqueCount="189">
  <si>
    <t>(назив корисника)</t>
  </si>
  <si>
    <t>Екон. клас.</t>
  </si>
  <si>
    <t>ОПИС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</si>
  <si>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</si>
  <si>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</si>
  <si>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</si>
  <si>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</si>
  <si>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</si>
  <si>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</si>
  <si>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Отпремнине и помоћи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</si>
  <si>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</si>
  <si>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</si>
  <si>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</si>
  <si>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</si>
  <si>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платног промета и банкарских услуга</t>
  </si>
  <si>
    <t>Енергерске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</si>
  <si>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</si>
  <si>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</si>
  <si>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</si>
  <si>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</si>
  <si>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</si>
  <si>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</si>
  <si>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</si>
  <si>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</si>
  <si>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</si>
  <si>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</si>
  <si>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</si>
  <si>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</si>
  <si>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 xml:space="preserve">Услуге образовања и усавршавања запослених </t>
  </si>
  <si>
    <t>Услуге информисања</t>
  </si>
  <si>
    <t>Стручне услуге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</si>
  <si>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</si>
  <si>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</si>
  <si>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</si>
  <si>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</si>
  <si>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</si>
  <si>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</si>
  <si>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</si>
  <si>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</si>
  <si>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</si>
  <si>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 xml:space="preserve">Текуће поправке и одржавање 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</si>
  <si>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</si>
  <si>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</si>
  <si>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</si>
  <si>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</si>
  <si>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</si>
  <si>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</si>
  <si>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</si>
  <si>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образовање , културу и спорт</t>
  </si>
  <si>
    <t>Пратећи трошкови задуживања</t>
  </si>
  <si>
    <t>Негативне курсне разлике</t>
  </si>
  <si>
    <t>Казне за кашњење</t>
  </si>
  <si>
    <t>Дотације непрофитним организацијама које пружају помоћ домаћинстава</t>
  </si>
  <si>
    <t>Дотације осталим непрофитним институцијама</t>
  </si>
  <si>
    <t>Социјални доприноси на терет послодавца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</si>
  <si>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</si>
  <si>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</si>
  <si>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</si>
  <si>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</si>
  <si>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</si>
  <si>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</si>
  <si>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</si>
  <si>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</si>
  <si>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</si>
  <si>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</si>
  <si>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</si>
  <si>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</si>
  <si>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</si>
  <si>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</si>
  <si>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</si>
  <si>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</si>
  <si>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Порези, обавезне таксе и казне</t>
  </si>
  <si>
    <t>Остали порези</t>
  </si>
  <si>
    <t>Обавезне таксе</t>
  </si>
  <si>
    <t>Новчане казне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</si>
  <si>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</si>
  <si>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</si>
  <si>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</si>
  <si>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</si>
  <si>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</si>
  <si>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</si>
  <si>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</si>
  <si>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</si>
  <si>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</si>
  <si>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</si>
  <si>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</si>
  <si>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</si>
  <si>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</si>
  <si>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</si>
  <si>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</si>
  <si>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</si>
  <si>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Нематеријална имовина</t>
  </si>
  <si>
    <t>УКУПНО:</t>
  </si>
  <si>
    <t> 01</t>
  </si>
  <si>
    <t>Приходи из буџета</t>
  </si>
  <si>
    <t> 04</t>
  </si>
  <si>
    <t> 05</t>
  </si>
  <si>
    <t>Донације из иностранства</t>
  </si>
  <si>
    <t> 06</t>
  </si>
  <si>
    <t>Донације од међунар.организација</t>
  </si>
  <si>
    <t> 07</t>
  </si>
  <si>
    <t>Донације од осталих нивоа власти</t>
  </si>
  <si>
    <t> 08</t>
  </si>
  <si>
    <t>Донације од невладиних организација и појединаца</t>
  </si>
  <si>
    <t> 09</t>
  </si>
  <si>
    <t>Примања од продаје нефинансијске имовине</t>
  </si>
  <si>
    <t>Примања од домаћих задуживања</t>
  </si>
  <si>
    <t>Сопствени приходи буџетских     корисника</t>
  </si>
  <si>
    <t>Расходи за образовање деце запослених</t>
  </si>
  <si>
    <t>ИЗВОРИ ФИНАНСИРАЊА</t>
  </si>
  <si>
    <t>xxxxxxxxx</t>
  </si>
  <si>
    <t xml:space="preserve">НАПОМЕНА: У поља означена хххххх не уписивати податке      </t>
  </si>
  <si>
    <t>Материјали за посебне намене</t>
  </si>
  <si>
    <t>Таксе које проистичу из задуживања</t>
  </si>
  <si>
    <t xml:space="preserve">Новчане казне и пенали по решењу судова </t>
  </si>
  <si>
    <t>Накнада штете од дивљачи</t>
  </si>
  <si>
    <t>Накнада штете за повреде или штету нанету од стране држвних органа</t>
  </si>
  <si>
    <t>Примања од отплате датих кредита и продаје финансијске имовине</t>
  </si>
  <si>
    <t>Примања од инoстраних задуживања</t>
  </si>
  <si>
    <t>СВЕГА КАПИТАЛНИ РАХОДИ</t>
  </si>
  <si>
    <t>СВЕГА ТЕКУЋИ РАСХОДИ</t>
  </si>
  <si>
    <t>Нераспоређени вишак прихода из ранијих година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</si>
  <si>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</si>
  <si>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</si>
  <si>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</si>
  <si>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Набавка домаћих акција и осталог капитала</t>
  </si>
  <si>
    <t>Земљиште</t>
  </si>
  <si>
    <t>Исплата накнада за време одсуствовања с посла на терет фондова</t>
  </si>
  <si>
    <t xml:space="preserve">Помоћ у медицинском лечењу запосленог или чланова уже породице и друге помоћи запосленом </t>
  </si>
  <si>
    <t>Трошкови службених путовања у иностранство</t>
  </si>
  <si>
    <t>Услуге за домаћинство и угоститељство</t>
  </si>
  <si>
    <t>Материјали за очување животне средине и науку</t>
  </si>
  <si>
    <t>Медицински и лабораторијски материјали</t>
  </si>
  <si>
    <t>Материјали за одржавање хигијене и угоститељство</t>
  </si>
  <si>
    <t>Амортизација некретнина и опреме</t>
  </si>
  <si>
    <t>Накнаде за социјалну заштиту из буџета</t>
  </si>
  <si>
    <t>Накнада штете за повреде или штету насталу услед елементарних непогода или других природних узрока</t>
  </si>
  <si>
    <t>Набавка домаће финансијске имовине</t>
  </si>
  <si>
    <t>Кредити физичким лицима и домаћинствима у земљи</t>
  </si>
  <si>
    <t>Субанали-тика</t>
  </si>
  <si>
    <t>Трошкови путовања ученика</t>
  </si>
  <si>
    <t>Накнада штете за повредe или штету насталу услед елементарних непогода</t>
  </si>
  <si>
    <t>Отплата домаћих камата</t>
  </si>
  <si>
    <t>Отплата камата домаћим јавним финансијским институцијама</t>
  </si>
  <si>
    <t>Отплата камата домаћим пословним банкама</t>
  </si>
  <si>
    <t>Трансфери осталим нивоима власти</t>
  </si>
  <si>
    <t>Текући трансфери осталим нивоима власти</t>
  </si>
  <si>
    <t>Капитални трансфери осталим нивоима власти</t>
  </si>
  <si>
    <t>Oстале дотације и трансфери</t>
  </si>
  <si>
    <t>Остале текуће дотације и трансфери</t>
  </si>
  <si>
    <t>Остале капиталне дотације и трансфери</t>
  </si>
  <si>
    <t>Залихе робе за даљу продају</t>
  </si>
  <si>
    <t>Отплата главнице домаћим кредиторима</t>
  </si>
  <si>
    <t>Отплата главнице домаћим јавним финансијским институцијама</t>
  </si>
  <si>
    <t>Отплата главнице домаћим пословним банкама</t>
  </si>
  <si>
    <t xml:space="preserve">          у динара</t>
  </si>
  <si>
    <t>ТАБЕЛА 4.</t>
  </si>
  <si>
    <t xml:space="preserve">               ОВЛАШЋЕНО ЛИЦЕ</t>
  </si>
  <si>
    <t>ЗАВОД ЗА ЗАШТИТУ СПОМЕНИКА КУЛТУРЕ</t>
  </si>
  <si>
    <t xml:space="preserve"> </t>
  </si>
  <si>
    <t>ЗА ОДЛУКУ О РЕБАЛАНСУ БУЏЕТА ГРАДА КРАЉЕВА ЗА 2018. годину</t>
  </si>
  <si>
    <t>Предлог из средстава буџета за 2018.год</t>
  </si>
  <si>
    <t>Предлог из осталих средстава за 2018.год</t>
  </si>
  <si>
    <t>Услуге образовања, културе и спотра 13</t>
  </si>
  <si>
    <t>Услуге образовања, културе и спотра 01</t>
  </si>
  <si>
    <t>Административни материјал 0003</t>
  </si>
  <si>
    <t>Административна опрема 0003</t>
  </si>
  <si>
    <t xml:space="preserve">      Дана: ___________ 2018 године                                М.П</t>
  </si>
  <si>
    <t>ПРЕДЛОГ ИЗМЕНЕ ФИНАНСИЈСКОГ ПЛАНА БУЏЕТСКОГ КОРИСНИКА</t>
  </si>
  <si>
    <t>KADA JE PREDLOG DIREKTOR POTPISUJE</t>
  </si>
  <si>
    <t>KADA JE IZMENA POTPISUJE  ZA UPRAVNI ODBOR</t>
  </si>
  <si>
    <t xml:space="preserve">         ZA UPRAVNI ODBOR</t>
  </si>
  <si>
    <t xml:space="preserve">  ИЗМЕНA ФИНАНСИЈСКОГ ПЛАНА БУЏЕТСКОГ КОРИСНИКА</t>
  </si>
  <si>
    <t>иѕменити и диса</t>
  </si>
  <si>
    <t>ЗА ОДЛУКУ О РЕБАЛАНСУ БУЏЕТА ГРАДА КРАЉЕВА ЗА 2019. годину</t>
  </si>
  <si>
    <t>Услуге образовања, културе и спорта</t>
  </si>
  <si>
    <t xml:space="preserve">унапређење система очувања и представљања културно историјског наслеђа (01)  </t>
  </si>
  <si>
    <t xml:space="preserve">унапређење система очувања и представљања културно историјског наслеђа (07)  </t>
  </si>
  <si>
    <t xml:space="preserve">унапређење система очувања и представљања културно историјског наслеђа (13)  </t>
  </si>
  <si>
    <t>oo3</t>
  </si>
  <si>
    <t xml:space="preserve">  ИЗМЕНА ФИНАНСИЈСКОГ ПЛАНА НА ОСНОВУ ДОПИСА ГРАДА КРАЉЕВА БР.362/19-IV</t>
  </si>
  <si>
    <t>ЗА ОДЛУКУ О РЕБАЛАНСУ БУЏЕТА ГРАДА КРАЉЕВА ЗА 2021. годину</t>
  </si>
  <si>
    <t>Предлог из средстава буџета за 2022.год</t>
  </si>
  <si>
    <t>Предлог из осталих средстава за 2022.год</t>
  </si>
  <si>
    <t>ИЗМЕНА ФИНАНСИЈСКОГ ПЛАНА БУЏЕТСКОГ КОРИСНИКА</t>
  </si>
  <si>
    <t>ПРЕДЛОГ</t>
  </si>
  <si>
    <t xml:space="preserve"> ЗА ОДЛУКУ О  БУЏЕТУ ГРАДА КРАЉЕВА ЗА 2022. годину</t>
  </si>
  <si>
    <t xml:space="preserve">НА ОСНОВУ РЕШЕЊА БР.1669/2022;1670/2022; 1671/2022;1672/2022;1673/2022;1674/2022;1675/2022 И 1676/2022 OD 13.06.2022.ГОД. </t>
  </si>
  <si>
    <t xml:space="preserve">      Дана: 17.06.2022. године                                М.П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</si>
</sst>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22" borderId="10" xfId="0" applyFont="1" applyFill="1" applyBorder="1" applyAlignment="1" applyProtection="1">
      <alignment horizontal="center" vertical="top" wrapText="1"/>
      <protection/>
    </xf>
    <xf numFmtId="0" fontId="21" fillId="22" borderId="11" xfId="0" applyFont="1" applyFill="1" applyBorder="1" applyAlignment="1" applyProtection="1">
      <alignment horizontal="center" vertical="top" wrapText="1"/>
      <protection/>
    </xf>
    <xf numFmtId="0" fontId="21" fillId="22" borderId="10" xfId="0" applyFont="1" applyFill="1" applyBorder="1" applyAlignment="1">
      <alignment horizontal="right" wrapText="1"/>
    </xf>
    <xf numFmtId="0" fontId="22" fillId="22" borderId="12" xfId="0" applyFont="1" applyFill="1" applyBorder="1" applyAlignment="1" applyProtection="1">
      <alignment horizontal="center" vertical="center" wrapText="1"/>
      <protection/>
    </xf>
    <xf numFmtId="0" fontId="22" fillId="22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4" fillId="0" borderId="13" xfId="0" applyFont="1" applyFill="1" applyBorder="1" applyAlignment="1" applyProtection="1">
      <alignment horizontal="center" vertical="justify" wrapText="1"/>
      <protection/>
    </xf>
    <xf numFmtId="0" fontId="23" fillId="0" borderId="13" xfId="0" applyFont="1" applyFill="1" applyBorder="1" applyAlignment="1" applyProtection="1">
      <alignment horizontal="center" vertical="justify" wrapText="1"/>
      <protection/>
    </xf>
    <xf numFmtId="0" fontId="24" fillId="0" borderId="14" xfId="0" applyFont="1" applyFill="1" applyBorder="1" applyAlignment="1" applyProtection="1">
      <alignment vertical="justify" wrapText="1"/>
      <protection/>
    </xf>
    <xf numFmtId="0" fontId="23" fillId="0" borderId="13" xfId="0" applyFont="1" applyFill="1" applyBorder="1" applyAlignment="1">
      <alignment/>
    </xf>
    <xf numFmtId="0" fontId="25" fillId="24" borderId="13" xfId="0" applyFont="1" applyFill="1" applyBorder="1" applyAlignment="1" applyProtection="1">
      <alignment horizontal="center" vertical="justify" wrapText="1"/>
      <protection/>
    </xf>
    <xf numFmtId="0" fontId="25" fillId="24" borderId="14" xfId="0" applyFont="1" applyFill="1" applyBorder="1" applyAlignment="1" applyProtection="1">
      <alignment vertical="justify" wrapText="1"/>
      <protection/>
    </xf>
    <xf numFmtId="0" fontId="25" fillId="0" borderId="13" xfId="0" applyFont="1" applyBorder="1" applyAlignment="1">
      <alignment/>
    </xf>
    <xf numFmtId="0" fontId="24" fillId="0" borderId="14" xfId="0" applyFont="1" applyFill="1" applyBorder="1" applyAlignment="1" applyProtection="1">
      <alignment wrapText="1"/>
      <protection/>
    </xf>
    <xf numFmtId="0" fontId="25" fillId="0" borderId="13" xfId="0" applyFont="1" applyBorder="1" applyAlignment="1" applyProtection="1">
      <alignment horizontal="center" vertical="justify" wrapText="1"/>
      <protection/>
    </xf>
    <xf numFmtId="0" fontId="25" fillId="0" borderId="14" xfId="0" applyFont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center" vertical="justify" wrapText="1"/>
      <protection/>
    </xf>
    <xf numFmtId="0" fontId="25" fillId="0" borderId="14" xfId="0" applyFont="1" applyFill="1" applyBorder="1" applyAlignment="1" applyProtection="1">
      <alignment vertical="justify" wrapText="1"/>
      <protection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 applyProtection="1">
      <alignment wrapText="1"/>
      <protection/>
    </xf>
    <xf numFmtId="0" fontId="23" fillId="0" borderId="13" xfId="0" applyFont="1" applyFill="1" applyBorder="1" applyAlignment="1">
      <alignment/>
    </xf>
    <xf numFmtId="0" fontId="24" fillId="0" borderId="13" xfId="0" applyFont="1" applyFill="1" applyBorder="1" applyAlignment="1" applyProtection="1">
      <alignment horizontal="center" wrapText="1"/>
      <protection/>
    </xf>
    <xf numFmtId="0" fontId="24" fillId="0" borderId="14" xfId="0" applyFont="1" applyFill="1" applyBorder="1" applyAlignment="1" applyProtection="1">
      <alignment horizontal="left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left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4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vertical="justify" wrapText="1"/>
      <protection/>
    </xf>
    <xf numFmtId="0" fontId="25" fillId="0" borderId="16" xfId="0" applyFont="1" applyFill="1" applyBorder="1" applyAlignment="1" applyProtection="1">
      <alignment horizontal="left" wrapText="1"/>
      <protection/>
    </xf>
    <xf numFmtId="0" fontId="24" fillId="0" borderId="15" xfId="0" applyFont="1" applyFill="1" applyBorder="1" applyAlignment="1" applyProtection="1">
      <alignment horizontal="center" vertical="justify" wrapText="1"/>
      <protection/>
    </xf>
    <xf numFmtId="0" fontId="24" fillId="0" borderId="16" xfId="0" applyFont="1" applyFill="1" applyBorder="1" applyAlignment="1" applyProtection="1">
      <alignment wrapText="1"/>
      <protection/>
    </xf>
    <xf numFmtId="0" fontId="25" fillId="0" borderId="16" xfId="0" applyFont="1" applyBorder="1" applyAlignment="1" applyProtection="1">
      <alignment wrapText="1"/>
      <protection/>
    </xf>
    <xf numFmtId="0" fontId="23" fillId="7" borderId="13" xfId="0" applyFont="1" applyFill="1" applyBorder="1" applyAlignment="1" applyProtection="1">
      <alignment horizontal="center" vertical="justify" wrapText="1"/>
      <protection/>
    </xf>
    <xf numFmtId="0" fontId="23" fillId="7" borderId="16" xfId="0" applyFont="1" applyFill="1" applyBorder="1" applyAlignment="1" applyProtection="1">
      <alignment wrapText="1"/>
      <protection/>
    </xf>
    <xf numFmtId="0" fontId="23" fillId="7" borderId="13" xfId="0" applyFont="1" applyFill="1" applyBorder="1" applyAlignment="1">
      <alignment/>
    </xf>
    <xf numFmtId="49" fontId="24" fillId="0" borderId="14" xfId="0" applyNumberFormat="1" applyFont="1" applyFill="1" applyBorder="1" applyAlignment="1" applyProtection="1">
      <alignment horizontal="left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49" fontId="25" fillId="0" borderId="14" xfId="0" applyNumberFormat="1" applyFont="1" applyFill="1" applyBorder="1" applyAlignment="1" applyProtection="1">
      <alignment horizontal="left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left" wrapText="1"/>
      <protection/>
    </xf>
    <xf numFmtId="0" fontId="25" fillId="0" borderId="13" xfId="0" applyFont="1" applyFill="1" applyBorder="1" applyAlignment="1" applyProtection="1">
      <alignment horizontal="left" wrapText="1"/>
      <protection/>
    </xf>
    <xf numFmtId="0" fontId="24" fillId="0" borderId="13" xfId="0" applyFont="1" applyFill="1" applyBorder="1" applyAlignment="1" applyProtection="1">
      <alignment horizontal="left" wrapText="1"/>
      <protection/>
    </xf>
    <xf numFmtId="0" fontId="25" fillId="0" borderId="13" xfId="0" applyFont="1" applyBorder="1" applyAlignment="1" applyProtection="1">
      <alignment horizontal="center" wrapText="1"/>
      <protection/>
    </xf>
    <xf numFmtId="0" fontId="25" fillId="0" borderId="13" xfId="0" applyFont="1" applyBorder="1" applyAlignment="1" applyProtection="1">
      <alignment horizontal="left" wrapText="1"/>
      <protection/>
    </xf>
    <xf numFmtId="0" fontId="23" fillId="7" borderId="13" xfId="0" applyFont="1" applyFill="1" applyBorder="1" applyAlignment="1" applyProtection="1">
      <alignment horizontal="center" wrapText="1"/>
      <protection/>
    </xf>
    <xf numFmtId="0" fontId="23" fillId="7" borderId="13" xfId="0" applyFont="1" applyFill="1" applyBorder="1" applyAlignment="1" applyProtection="1">
      <alignment horizontal="left" wrapText="1"/>
      <protection/>
    </xf>
    <xf numFmtId="0" fontId="23" fillId="0" borderId="13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left" wrapText="1"/>
      <protection/>
    </xf>
    <xf numFmtId="0" fontId="0" fillId="22" borderId="13" xfId="0" applyFill="1" applyBorder="1" applyAlignment="1">
      <alignment/>
    </xf>
    <xf numFmtId="0" fontId="23" fillId="22" borderId="13" xfId="0" applyFont="1" applyFill="1" applyBorder="1" applyAlignment="1">
      <alignment horizontal="center" wrapText="1"/>
    </xf>
    <xf numFmtId="0" fontId="23" fillId="22" borderId="13" xfId="0" applyFont="1" applyFill="1" applyBorder="1" applyAlignment="1">
      <alignment wrapText="1"/>
    </xf>
    <xf numFmtId="0" fontId="25" fillId="22" borderId="13" xfId="0" applyFont="1" applyFill="1" applyBorder="1" applyAlignment="1">
      <alignment/>
    </xf>
    <xf numFmtId="0" fontId="25" fillId="22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7" fillId="0" borderId="13" xfId="0" applyFont="1" applyFill="1" applyBorder="1" applyAlignment="1">
      <alignment/>
    </xf>
    <xf numFmtId="0" fontId="25" fillId="7" borderId="13" xfId="0" applyFont="1" applyFill="1" applyBorder="1" applyAlignment="1" applyProtection="1">
      <alignment horizontal="center" wrapText="1"/>
      <protection/>
    </xf>
    <xf numFmtId="0" fontId="25" fillId="7" borderId="13" xfId="0" applyFont="1" applyFill="1" applyBorder="1" applyAlignment="1" applyProtection="1">
      <alignment horizontal="left" wrapText="1"/>
      <protection/>
    </xf>
    <xf numFmtId="0" fontId="25" fillId="7" borderId="13" xfId="0" applyFont="1" applyFill="1" applyBorder="1" applyAlignment="1">
      <alignment/>
    </xf>
    <xf numFmtId="0" fontId="0" fillId="0" borderId="0" xfId="0" applyBorder="1" applyAlignment="1">
      <alignment/>
    </xf>
    <xf numFmtId="3" fontId="25" fillId="0" borderId="13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20" fillId="0" borderId="18" xfId="0" applyFont="1" applyBorder="1" applyAlignment="1">
      <alignment horizontal="left"/>
    </xf>
    <xf numFmtId="0" fontId="2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zoomScalePageLayoutView="0" workbookViewId="0" topLeftCell="A178">
      <selection activeCell="D200" sqref="D200"/>
    </sheetView>
  </sheetViews>
  <sheetFormatPr defaultColWidth="9.140625" defaultRowHeight="12.75"/>
  <cols>
    <col min="3" max="3" width="28.7109375" style="0" customWidth="1"/>
    <col min="4" max="4" width="43.7109375" style="0" customWidth="1"/>
    <col min="5" max="5" width="38.28125" style="0" customWidth="1"/>
    <col min="6" max="6" width="84.00390625" style="0" customWidth="1"/>
    <col min="7" max="7" width="53.57421875" style="0" customWidth="1"/>
    <col min="8" max="8" width="0.85546875" style="0" customWidth="1"/>
    <col min="9" max="9" width="9.140625" style="0" hidden="1" customWidth="1"/>
    <col min="10" max="10" width="1.57421875" style="0" customWidth="1"/>
    <col min="11" max="13" width="9.140625" style="0" hidden="1" customWidth="1"/>
    <col min="14" max="14" width="41.140625" style="0" hidden="1" customWidth="1"/>
  </cols>
  <sheetData>
    <row r="1" spans="1:5" ht="12.75">
      <c r="A1" t="s">
        <v>185</v>
      </c>
      <c r="E1" s="1" t="s">
        <v>156</v>
      </c>
    </row>
    <row r="2" spans="1:14" ht="15.75">
      <c r="A2" s="65" t="s">
        <v>184</v>
      </c>
      <c r="B2" s="65"/>
      <c r="C2" s="65"/>
      <c r="D2" s="65"/>
      <c r="E2" s="65"/>
      <c r="J2" s="65" t="s">
        <v>168</v>
      </c>
      <c r="K2" s="65"/>
      <c r="L2" s="65"/>
      <c r="M2" s="65"/>
      <c r="N2" s="65"/>
    </row>
    <row r="3" spans="1:14" ht="15.75">
      <c r="A3" s="70" t="s">
        <v>187</v>
      </c>
      <c r="B3" s="70"/>
      <c r="C3" s="70"/>
      <c r="D3" s="70"/>
      <c r="E3" s="70"/>
      <c r="J3" s="65" t="s">
        <v>181</v>
      </c>
      <c r="K3" s="65"/>
      <c r="L3" s="65"/>
      <c r="M3" s="65"/>
      <c r="N3" s="65"/>
    </row>
    <row r="4" spans="1:14" ht="12.75">
      <c r="A4" s="66" t="s">
        <v>186</v>
      </c>
      <c r="B4" s="66"/>
      <c r="C4" s="66"/>
      <c r="D4" s="66"/>
      <c r="E4" s="66"/>
      <c r="J4" s="66" t="s">
        <v>158</v>
      </c>
      <c r="K4" s="66"/>
      <c r="L4" s="66"/>
      <c r="M4" s="66"/>
      <c r="N4" s="66"/>
    </row>
    <row r="5" spans="3:13" ht="15">
      <c r="C5" s="67" t="s">
        <v>158</v>
      </c>
      <c r="D5" s="67"/>
      <c r="L5" s="67" t="s">
        <v>0</v>
      </c>
      <c r="M5" s="67"/>
    </row>
    <row r="6" spans="4:5" ht="15">
      <c r="D6" s="69" t="s">
        <v>0</v>
      </c>
      <c r="E6" s="69"/>
    </row>
    <row r="7" spans="5:10" ht="12.75">
      <c r="E7" t="s">
        <v>155</v>
      </c>
      <c r="J7" t="s">
        <v>157</v>
      </c>
    </row>
    <row r="8" spans="1:11" ht="12.75">
      <c r="A8" s="2"/>
      <c r="B8" s="2"/>
      <c r="C8" s="2"/>
      <c r="D8" s="3"/>
      <c r="E8" s="4"/>
      <c r="J8" s="57"/>
      <c r="K8" s="57"/>
    </row>
    <row r="9" spans="1:5" ht="25.5">
      <c r="A9" s="5" t="s">
        <v>1</v>
      </c>
      <c r="B9" s="5" t="s">
        <v>139</v>
      </c>
      <c r="C9" s="5" t="s">
        <v>2</v>
      </c>
      <c r="D9" s="5" t="s">
        <v>182</v>
      </c>
      <c r="E9" s="6" t="s">
        <v>183</v>
      </c>
    </row>
    <row r="10" spans="1:10" ht="12.75">
      <c r="A10" s="7">
        <v>1</v>
      </c>
      <c r="B10" s="7">
        <v>2</v>
      </c>
      <c r="C10" s="7">
        <v>3</v>
      </c>
      <c r="D10" s="7">
        <v>4</v>
      </c>
      <c r="E10" s="7">
        <v>6</v>
      </c>
      <c r="J10" t="s">
        <v>169</v>
      </c>
    </row>
    <row r="11" spans="1:5" ht="24" customHeight="1">
      <c r="A11" s="8">
        <v>411000</v>
      </c>
      <c r="B11" s="9"/>
      <c r="C11" s="10" t="s">
        <v>3</v>
      </c>
      <c r="D11" s="11">
        <f>SUM(D12)</f>
        <v>22363000</v>
      </c>
      <c r="E11" s="11">
        <f>SUM(E12)</f>
        <v>4800000</v>
      </c>
    </row>
    <row r="12" spans="1:6" ht="20.25" customHeight="1">
      <c r="A12" s="12"/>
      <c r="B12" s="12">
        <v>411100</v>
      </c>
      <c r="C12" s="13" t="s">
        <v>3</v>
      </c>
      <c r="D12" s="14">
        <v>22363000</v>
      </c>
      <c r="E12" s="14">
        <v>4800000</v>
      </c>
      <c r="F12" s="64"/>
    </row>
    <row r="13" spans="1:5" ht="17.25" customHeight="1">
      <c r="A13" s="8">
        <v>412000</v>
      </c>
      <c r="B13" s="8"/>
      <c r="C13" s="15" t="s">
        <v>54</v>
      </c>
      <c r="D13" s="11">
        <f>SUM(D14:D16)</f>
        <v>3612000</v>
      </c>
      <c r="E13" s="11">
        <f>SUM(E14:E15)</f>
        <v>799200</v>
      </c>
    </row>
    <row r="14" spans="1:14" ht="20.25" customHeight="1">
      <c r="A14" s="16"/>
      <c r="B14" s="12">
        <v>412100</v>
      </c>
      <c r="C14" s="17" t="s">
        <v>4</v>
      </c>
      <c r="D14" s="14">
        <v>2460186</v>
      </c>
      <c r="E14" s="14">
        <v>552000</v>
      </c>
      <c r="F14" s="64"/>
      <c r="J14" s="65" t="s">
        <v>172</v>
      </c>
      <c r="K14" s="65"/>
      <c r="L14" s="65"/>
      <c r="M14" s="65"/>
      <c r="N14" s="65"/>
    </row>
    <row r="15" spans="1:14" ht="23.25" customHeight="1">
      <c r="A15" s="16"/>
      <c r="B15" s="12">
        <v>412200</v>
      </c>
      <c r="C15" s="17" t="s">
        <v>5</v>
      </c>
      <c r="D15" s="14">
        <v>1151814</v>
      </c>
      <c r="E15" s="14">
        <v>247200</v>
      </c>
      <c r="J15" s="65" t="s">
        <v>181</v>
      </c>
      <c r="K15" s="65"/>
      <c r="L15" s="65"/>
      <c r="M15" s="65"/>
      <c r="N15" s="65"/>
    </row>
    <row r="16" spans="1:14" ht="17.25" customHeight="1">
      <c r="A16" s="16"/>
      <c r="B16" s="12">
        <v>412300</v>
      </c>
      <c r="C16" s="17" t="s">
        <v>6</v>
      </c>
      <c r="D16" s="14">
        <v>0</v>
      </c>
      <c r="E16" s="14">
        <v>0</v>
      </c>
      <c r="J16" s="66" t="s">
        <v>158</v>
      </c>
      <c r="K16" s="66"/>
      <c r="L16" s="66"/>
      <c r="M16" s="66"/>
      <c r="N16" s="66"/>
    </row>
    <row r="17" spans="1:13" ht="16.5" customHeight="1">
      <c r="A17" s="8">
        <v>413000</v>
      </c>
      <c r="B17" s="8"/>
      <c r="C17" s="15" t="s">
        <v>7</v>
      </c>
      <c r="D17" s="11">
        <f>SUM(D18)</f>
        <v>1000</v>
      </c>
      <c r="E17" s="11">
        <v>0</v>
      </c>
      <c r="L17" s="67" t="s">
        <v>0</v>
      </c>
      <c r="M17" s="67"/>
    </row>
    <row r="18" spans="1:6" ht="14.25" customHeight="1">
      <c r="A18" s="16"/>
      <c r="B18" s="12">
        <v>413100</v>
      </c>
      <c r="C18" s="17" t="s">
        <v>7</v>
      </c>
      <c r="D18" s="14">
        <v>1000</v>
      </c>
      <c r="E18" s="14"/>
      <c r="F18" t="s">
        <v>159</v>
      </c>
    </row>
    <row r="19" spans="1:10" ht="16.5" customHeight="1">
      <c r="A19" s="8">
        <v>414000</v>
      </c>
      <c r="B19" s="8"/>
      <c r="C19" s="15" t="s">
        <v>8</v>
      </c>
      <c r="D19" s="11">
        <f>SUM(D20:D23)</f>
        <v>1334034</v>
      </c>
      <c r="E19" s="11">
        <f>SUM(E21:E23)</f>
        <v>200000</v>
      </c>
      <c r="F19" t="s">
        <v>159</v>
      </c>
      <c r="J19" t="s">
        <v>171</v>
      </c>
    </row>
    <row r="20" spans="1:11" ht="21.75" customHeight="1">
      <c r="A20" s="16"/>
      <c r="B20" s="16">
        <v>414100</v>
      </c>
      <c r="C20" s="17" t="s">
        <v>127</v>
      </c>
      <c r="D20" s="14">
        <v>0</v>
      </c>
      <c r="E20" s="14"/>
      <c r="J20" s="57"/>
      <c r="K20" s="57"/>
    </row>
    <row r="21" spans="1:5" ht="11.25" customHeight="1">
      <c r="A21" s="16"/>
      <c r="B21" s="16">
        <v>414200</v>
      </c>
      <c r="C21" s="17" t="s">
        <v>108</v>
      </c>
      <c r="D21" s="14"/>
      <c r="E21" s="14"/>
    </row>
    <row r="22" spans="1:10" ht="23.25" customHeight="1">
      <c r="A22" s="16"/>
      <c r="B22" s="16">
        <v>414300</v>
      </c>
      <c r="C22" s="17" t="s">
        <v>9</v>
      </c>
      <c r="D22" s="14">
        <v>290000</v>
      </c>
      <c r="E22" s="14">
        <v>100000</v>
      </c>
      <c r="J22" t="s">
        <v>170</v>
      </c>
    </row>
    <row r="23" spans="1:5" ht="23.25" customHeight="1">
      <c r="A23" s="16"/>
      <c r="B23" s="16">
        <v>414400</v>
      </c>
      <c r="C23" s="17" t="s">
        <v>128</v>
      </c>
      <c r="D23" s="14">
        <v>1044034</v>
      </c>
      <c r="E23" s="14">
        <v>100000</v>
      </c>
    </row>
    <row r="24" spans="1:6" ht="13.5" customHeight="1">
      <c r="A24" s="8">
        <v>415000</v>
      </c>
      <c r="B24" s="8"/>
      <c r="C24" s="10" t="s">
        <v>10</v>
      </c>
      <c r="D24" s="11">
        <f>SUM(D25)</f>
        <v>426000</v>
      </c>
      <c r="E24" s="11">
        <f>SUM(E25)</f>
        <v>100000</v>
      </c>
      <c r="F24" t="s">
        <v>159</v>
      </c>
    </row>
    <row r="25" spans="1:10" ht="18" customHeight="1">
      <c r="A25" s="18"/>
      <c r="B25" s="18">
        <v>415100</v>
      </c>
      <c r="C25" s="19" t="s">
        <v>10</v>
      </c>
      <c r="D25" s="20">
        <v>426000</v>
      </c>
      <c r="E25" s="20">
        <v>100000</v>
      </c>
      <c r="F25" t="s">
        <v>159</v>
      </c>
      <c r="J25">
        <v>-30000</v>
      </c>
    </row>
    <row r="26" spans="1:14" ht="25.5" customHeight="1">
      <c r="A26" s="8">
        <v>416000</v>
      </c>
      <c r="B26" s="8"/>
      <c r="C26" s="15" t="s">
        <v>11</v>
      </c>
      <c r="D26" s="11">
        <f>SUM(D27)</f>
        <v>780000</v>
      </c>
      <c r="E26" s="11">
        <f>SUM(E27)</f>
        <v>100000</v>
      </c>
      <c r="F26" t="s">
        <v>159</v>
      </c>
      <c r="N26" t="s">
        <v>173</v>
      </c>
    </row>
    <row r="27" spans="1:5" ht="24.75" customHeight="1">
      <c r="A27" s="18"/>
      <c r="B27" s="18">
        <v>416100</v>
      </c>
      <c r="C27" s="21" t="s">
        <v>11</v>
      </c>
      <c r="D27" s="20">
        <v>780000</v>
      </c>
      <c r="E27" s="20">
        <v>100000</v>
      </c>
    </row>
    <row r="28" spans="1:14" ht="23.25" customHeight="1">
      <c r="A28" s="8">
        <v>417000</v>
      </c>
      <c r="B28" s="8"/>
      <c r="C28" s="15" t="s">
        <v>12</v>
      </c>
      <c r="D28" s="11">
        <v>0</v>
      </c>
      <c r="E28" s="11">
        <v>0</v>
      </c>
      <c r="F28" s="64"/>
      <c r="J28" s="65" t="s">
        <v>180</v>
      </c>
      <c r="K28" s="65"/>
      <c r="L28" s="65"/>
      <c r="M28" s="65"/>
      <c r="N28" s="65"/>
    </row>
    <row r="29" spans="1:14" ht="13.5" customHeight="1">
      <c r="A29" s="18"/>
      <c r="B29" s="18">
        <v>417100</v>
      </c>
      <c r="C29" s="21" t="s">
        <v>12</v>
      </c>
      <c r="D29" s="20"/>
      <c r="E29" s="20"/>
      <c r="J29" s="65" t="s">
        <v>174</v>
      </c>
      <c r="K29" s="65"/>
      <c r="L29" s="65"/>
      <c r="M29" s="65"/>
      <c r="N29" s="65"/>
    </row>
    <row r="30" spans="1:14" ht="24" customHeight="1">
      <c r="A30" s="8">
        <v>421000</v>
      </c>
      <c r="B30" s="8"/>
      <c r="C30" s="10" t="s">
        <v>13</v>
      </c>
      <c r="D30" s="11">
        <f>SUM(D31:D34)</f>
        <v>1762000</v>
      </c>
      <c r="E30" s="11">
        <f>SUM(E31:E35)</f>
        <v>1325000</v>
      </c>
      <c r="F30" t="s">
        <v>159</v>
      </c>
      <c r="J30" s="66" t="s">
        <v>158</v>
      </c>
      <c r="K30" s="66"/>
      <c r="L30" s="66"/>
      <c r="M30" s="66"/>
      <c r="N30" s="66"/>
    </row>
    <row r="31" spans="1:13" ht="18" customHeight="1">
      <c r="A31" s="18"/>
      <c r="B31" s="18">
        <v>421100</v>
      </c>
      <c r="C31" s="19" t="s">
        <v>14</v>
      </c>
      <c r="D31" s="20">
        <v>50000</v>
      </c>
      <c r="E31" s="20">
        <v>100000</v>
      </c>
      <c r="L31" s="67" t="s">
        <v>0</v>
      </c>
      <c r="M31" s="67"/>
    </row>
    <row r="32" spans="1:10" ht="17.25" customHeight="1">
      <c r="A32" s="18"/>
      <c r="B32" s="18">
        <v>421200</v>
      </c>
      <c r="C32" s="19" t="s">
        <v>15</v>
      </c>
      <c r="D32" s="20">
        <v>1560000</v>
      </c>
      <c r="E32" s="20">
        <v>200000</v>
      </c>
      <c r="F32" t="s">
        <v>159</v>
      </c>
      <c r="J32" t="s">
        <v>159</v>
      </c>
    </row>
    <row r="33" spans="1:5" ht="18.75" customHeight="1">
      <c r="A33" s="18"/>
      <c r="B33" s="18">
        <v>421300</v>
      </c>
      <c r="C33" s="19" t="s">
        <v>16</v>
      </c>
      <c r="D33" s="20">
        <v>72000</v>
      </c>
      <c r="E33" s="20">
        <v>520000</v>
      </c>
    </row>
    <row r="34" spans="1:5" ht="24.75" customHeight="1">
      <c r="A34" s="18"/>
      <c r="B34" s="18">
        <v>421400</v>
      </c>
      <c r="C34" s="19" t="s">
        <v>17</v>
      </c>
      <c r="D34" s="20">
        <v>80000</v>
      </c>
      <c r="E34" s="20">
        <v>180000</v>
      </c>
    </row>
    <row r="35" spans="1:5" ht="22.5" customHeight="1">
      <c r="A35" s="18"/>
      <c r="B35" s="18">
        <v>421500</v>
      </c>
      <c r="C35" s="19" t="s">
        <v>18</v>
      </c>
      <c r="D35" s="20" t="s">
        <v>159</v>
      </c>
      <c r="E35" s="20">
        <v>325000</v>
      </c>
    </row>
    <row r="36" spans="1:5" ht="22.5" customHeight="1">
      <c r="A36" s="18"/>
      <c r="B36" s="18">
        <v>421600</v>
      </c>
      <c r="C36" s="19" t="s">
        <v>19</v>
      </c>
      <c r="D36" s="20"/>
      <c r="E36" s="20"/>
    </row>
    <row r="37" spans="1:5" ht="12.75">
      <c r="A37" s="18"/>
      <c r="B37" s="18">
        <v>421900</v>
      </c>
      <c r="C37" s="19" t="s">
        <v>20</v>
      </c>
      <c r="D37" s="20"/>
      <c r="E37" s="20"/>
    </row>
    <row r="38" spans="1:5" ht="24" customHeight="1">
      <c r="A38" s="8">
        <v>422000</v>
      </c>
      <c r="B38" s="8"/>
      <c r="C38" s="10" t="s">
        <v>21</v>
      </c>
      <c r="D38" s="11">
        <f>SUM(D39:D41)</f>
        <v>30000</v>
      </c>
      <c r="E38" s="58">
        <f>SUM(E39:E43)</f>
        <v>3030000</v>
      </c>
    </row>
    <row r="39" spans="1:5" ht="29.25" customHeight="1">
      <c r="A39" s="18"/>
      <c r="B39" s="18">
        <v>422100</v>
      </c>
      <c r="C39" s="19" t="s">
        <v>22</v>
      </c>
      <c r="D39" s="20">
        <v>30000</v>
      </c>
      <c r="E39" s="20">
        <v>3000000</v>
      </c>
    </row>
    <row r="40" spans="1:5" ht="32.25" customHeight="1">
      <c r="A40" s="18"/>
      <c r="B40" s="18">
        <v>422200</v>
      </c>
      <c r="C40" s="19" t="s">
        <v>129</v>
      </c>
      <c r="D40" s="20"/>
      <c r="E40" s="20">
        <v>30000</v>
      </c>
    </row>
    <row r="41" spans="1:5" ht="29.25" customHeight="1">
      <c r="A41" s="18"/>
      <c r="B41" s="18">
        <v>422300</v>
      </c>
      <c r="C41" s="19" t="s">
        <v>23</v>
      </c>
      <c r="D41" s="20"/>
      <c r="E41" s="20"/>
    </row>
    <row r="42" spans="1:5" ht="21.75" customHeight="1">
      <c r="A42" s="18"/>
      <c r="B42" s="18">
        <v>422400</v>
      </c>
      <c r="C42" s="19" t="s">
        <v>140</v>
      </c>
      <c r="D42" s="20"/>
      <c r="E42" s="20"/>
    </row>
    <row r="43" spans="1:5" ht="24" customHeight="1">
      <c r="A43" s="18"/>
      <c r="B43" s="18">
        <v>422900</v>
      </c>
      <c r="C43" s="19" t="s">
        <v>24</v>
      </c>
      <c r="D43" s="20"/>
      <c r="E43" s="20" t="s">
        <v>159</v>
      </c>
    </row>
    <row r="44" spans="1:5" ht="21.75" customHeight="1">
      <c r="A44" s="8">
        <v>423000</v>
      </c>
      <c r="B44" s="8"/>
      <c r="C44" s="10" t="s">
        <v>25</v>
      </c>
      <c r="D44" s="11">
        <f>SUM(D45:D52)</f>
        <v>356000</v>
      </c>
      <c r="E44" s="11">
        <f>SUM(E45:E52)</f>
        <v>1865000</v>
      </c>
    </row>
    <row r="45" spans="1:5" ht="18.75" customHeight="1">
      <c r="A45" s="18"/>
      <c r="B45" s="18">
        <v>423100</v>
      </c>
      <c r="C45" s="19" t="s">
        <v>26</v>
      </c>
      <c r="D45" s="20" t="s">
        <v>159</v>
      </c>
      <c r="E45" s="20">
        <v>360000</v>
      </c>
    </row>
    <row r="46" spans="1:5" ht="13.5" customHeight="1">
      <c r="A46" s="18"/>
      <c r="B46" s="18">
        <v>423200</v>
      </c>
      <c r="C46" s="19" t="s">
        <v>27</v>
      </c>
      <c r="D46" s="20">
        <v>96000</v>
      </c>
      <c r="E46" s="20">
        <v>100000</v>
      </c>
    </row>
    <row r="47" spans="1:5" ht="22.5" customHeight="1">
      <c r="A47" s="18"/>
      <c r="B47" s="18">
        <v>423300</v>
      </c>
      <c r="C47" s="19" t="s">
        <v>28</v>
      </c>
      <c r="D47" s="20">
        <v>40000</v>
      </c>
      <c r="E47" s="20">
        <v>100000</v>
      </c>
    </row>
    <row r="48" spans="1:7" ht="26.25" customHeight="1">
      <c r="A48" s="18"/>
      <c r="B48" s="18">
        <v>423400</v>
      </c>
      <c r="C48" s="19" t="s">
        <v>29</v>
      </c>
      <c r="D48" s="20"/>
      <c r="E48" s="20">
        <v>100000</v>
      </c>
      <c r="F48" t="s">
        <v>159</v>
      </c>
      <c r="G48" t="s">
        <v>159</v>
      </c>
    </row>
    <row r="49" spans="1:6" ht="12.75">
      <c r="A49" s="18"/>
      <c r="B49" s="18">
        <v>423500</v>
      </c>
      <c r="C49" s="19" t="s">
        <v>30</v>
      </c>
      <c r="D49" s="20">
        <v>120000</v>
      </c>
      <c r="E49" s="20">
        <v>720000</v>
      </c>
      <c r="F49" t="s">
        <v>159</v>
      </c>
    </row>
    <row r="50" spans="1:6" ht="36" customHeight="1">
      <c r="A50" s="18"/>
      <c r="B50" s="18">
        <v>423600</v>
      </c>
      <c r="C50" s="19" t="s">
        <v>130</v>
      </c>
      <c r="D50" s="20"/>
      <c r="E50" s="20">
        <v>100000</v>
      </c>
      <c r="F50" t="s">
        <v>159</v>
      </c>
    </row>
    <row r="51" spans="1:6" ht="16.5" customHeight="1">
      <c r="A51" s="18"/>
      <c r="B51" s="18">
        <v>423700</v>
      </c>
      <c r="C51" s="19" t="s">
        <v>31</v>
      </c>
      <c r="D51" s="20"/>
      <c r="E51" s="20">
        <v>185000</v>
      </c>
      <c r="F51" t="s">
        <v>159</v>
      </c>
    </row>
    <row r="52" spans="1:7" ht="26.25" customHeight="1">
      <c r="A52" s="18"/>
      <c r="B52" s="18">
        <v>423900</v>
      </c>
      <c r="C52" s="19" t="s">
        <v>32</v>
      </c>
      <c r="D52" s="20">
        <v>100000</v>
      </c>
      <c r="E52" s="20">
        <v>200000</v>
      </c>
      <c r="F52" t="s">
        <v>159</v>
      </c>
      <c r="G52" t="s">
        <v>159</v>
      </c>
    </row>
    <row r="53" spans="1:5" ht="31.5" customHeight="1">
      <c r="A53" s="8">
        <v>424000</v>
      </c>
      <c r="B53" s="8"/>
      <c r="C53" s="10" t="s">
        <v>33</v>
      </c>
      <c r="D53" s="11">
        <f>SUM(D55:D60)</f>
        <v>270000</v>
      </c>
      <c r="E53" s="11">
        <f>SUM(E55:E60)</f>
        <v>205000</v>
      </c>
    </row>
    <row r="54" spans="1:5" ht="27" customHeight="1">
      <c r="A54" s="18"/>
      <c r="B54" s="18">
        <v>424100</v>
      </c>
      <c r="C54" s="19" t="s">
        <v>34</v>
      </c>
      <c r="D54" s="20"/>
      <c r="E54" s="20"/>
    </row>
    <row r="55" spans="1:5" ht="27" customHeight="1">
      <c r="A55" s="18"/>
      <c r="B55" s="18">
        <v>424200</v>
      </c>
      <c r="C55" s="19" t="s">
        <v>175</v>
      </c>
      <c r="D55" s="20">
        <v>10000</v>
      </c>
      <c r="E55" s="20">
        <v>10000</v>
      </c>
    </row>
    <row r="56" spans="1:5" ht="18" customHeight="1">
      <c r="A56" s="18"/>
      <c r="B56" s="18">
        <v>424300</v>
      </c>
      <c r="C56" s="19" t="s">
        <v>35</v>
      </c>
      <c r="D56" s="20">
        <v>0</v>
      </c>
      <c r="E56" s="20">
        <v>75000</v>
      </c>
    </row>
    <row r="57" spans="1:5" ht="26.25" customHeight="1">
      <c r="A57" s="18"/>
      <c r="B57" s="18">
        <v>424400</v>
      </c>
      <c r="C57" s="19" t="s">
        <v>36</v>
      </c>
      <c r="D57" s="20"/>
      <c r="E57" s="20"/>
    </row>
    <row r="58" spans="1:5" ht="15.75" customHeight="1">
      <c r="A58" s="18"/>
      <c r="B58" s="18">
        <v>424500</v>
      </c>
      <c r="C58" s="19" t="s">
        <v>37</v>
      </c>
      <c r="D58" s="20"/>
      <c r="E58" s="20"/>
    </row>
    <row r="59" spans="1:6" ht="30" customHeight="1">
      <c r="A59" s="18"/>
      <c r="B59" s="18">
        <v>424600</v>
      </c>
      <c r="C59" s="19" t="s">
        <v>38</v>
      </c>
      <c r="D59" s="20"/>
      <c r="E59" s="20">
        <v>20000</v>
      </c>
      <c r="F59" t="s">
        <v>159</v>
      </c>
    </row>
    <row r="60" spans="1:5" ht="23.25" customHeight="1">
      <c r="A60" s="18"/>
      <c r="B60" s="18">
        <v>424900</v>
      </c>
      <c r="C60" s="19" t="s">
        <v>39</v>
      </c>
      <c r="D60" s="20">
        <v>260000</v>
      </c>
      <c r="E60" s="20">
        <v>100000</v>
      </c>
    </row>
    <row r="61" spans="1:5" ht="18.75" customHeight="1">
      <c r="A61" s="8">
        <v>425000</v>
      </c>
      <c r="B61" s="8"/>
      <c r="C61" s="15" t="s">
        <v>40</v>
      </c>
      <c r="D61" s="11">
        <f>SUM(D62:D63)</f>
        <v>250000</v>
      </c>
      <c r="E61" s="11">
        <f>SUM(E62+E63)</f>
        <v>451000</v>
      </c>
    </row>
    <row r="62" spans="1:6" ht="23.25" customHeight="1">
      <c r="A62" s="18"/>
      <c r="B62" s="18">
        <v>425100</v>
      </c>
      <c r="C62" s="21" t="s">
        <v>41</v>
      </c>
      <c r="D62" s="20">
        <v>50000</v>
      </c>
      <c r="E62" s="20">
        <v>100000</v>
      </c>
      <c r="F62" t="s">
        <v>159</v>
      </c>
    </row>
    <row r="63" spans="1:5" ht="33.75" customHeight="1">
      <c r="A63" s="18"/>
      <c r="B63" s="18">
        <v>425200</v>
      </c>
      <c r="C63" s="21" t="s">
        <v>42</v>
      </c>
      <c r="D63" s="20">
        <v>200000</v>
      </c>
      <c r="E63" s="20">
        <v>351000</v>
      </c>
    </row>
    <row r="64" spans="1:6" ht="13.5">
      <c r="A64" s="8">
        <v>426000</v>
      </c>
      <c r="B64" s="8"/>
      <c r="C64" s="10" t="s">
        <v>43</v>
      </c>
      <c r="D64" s="11">
        <f>SUM(D65:D73)</f>
        <v>300000</v>
      </c>
      <c r="E64" s="11">
        <f>SUM(E65:E73)</f>
        <v>2180000</v>
      </c>
      <c r="F64" t="s">
        <v>159</v>
      </c>
    </row>
    <row r="65" spans="1:5" ht="12.75">
      <c r="A65" s="18"/>
      <c r="B65" s="18">
        <v>426100</v>
      </c>
      <c r="C65" s="19" t="s">
        <v>44</v>
      </c>
      <c r="D65" s="20">
        <v>30000</v>
      </c>
      <c r="E65" s="20">
        <v>425000</v>
      </c>
    </row>
    <row r="66" spans="1:5" ht="31.5" customHeight="1">
      <c r="A66" s="18"/>
      <c r="B66" s="18">
        <v>426200</v>
      </c>
      <c r="C66" s="19" t="s">
        <v>45</v>
      </c>
      <c r="D66" s="20"/>
      <c r="E66" s="20"/>
    </row>
    <row r="67" spans="1:5" ht="60" customHeight="1">
      <c r="A67" s="18"/>
      <c r="B67" s="18">
        <v>426300</v>
      </c>
      <c r="C67" s="19" t="s">
        <v>46</v>
      </c>
      <c r="D67" s="20">
        <v>150000</v>
      </c>
      <c r="E67" s="20">
        <v>100000</v>
      </c>
    </row>
    <row r="68" spans="1:6" ht="23.25" customHeight="1">
      <c r="A68" s="18"/>
      <c r="B68" s="18">
        <v>426400</v>
      </c>
      <c r="C68" s="19" t="s">
        <v>47</v>
      </c>
      <c r="D68" s="20" t="s">
        <v>159</v>
      </c>
      <c r="E68" s="20">
        <v>1400000</v>
      </c>
      <c r="F68" t="s">
        <v>159</v>
      </c>
    </row>
    <row r="69" spans="1:5" ht="24.75" customHeight="1">
      <c r="A69" s="18"/>
      <c r="B69" s="18">
        <v>426500</v>
      </c>
      <c r="C69" s="19" t="s">
        <v>131</v>
      </c>
      <c r="D69" s="20"/>
      <c r="E69" s="20"/>
    </row>
    <row r="70" spans="1:5" ht="31.5" customHeight="1">
      <c r="A70" s="18"/>
      <c r="B70" s="18">
        <v>426600</v>
      </c>
      <c r="C70" s="19" t="s">
        <v>48</v>
      </c>
      <c r="D70" s="20"/>
      <c r="E70" s="20"/>
    </row>
    <row r="71" spans="1:6" ht="30.75" customHeight="1">
      <c r="A71" s="18"/>
      <c r="B71" s="18">
        <v>426700</v>
      </c>
      <c r="C71" s="19" t="s">
        <v>132</v>
      </c>
      <c r="D71" s="20"/>
      <c r="E71" s="20">
        <v>5000</v>
      </c>
      <c r="F71" t="s">
        <v>159</v>
      </c>
    </row>
    <row r="72" spans="1:5" ht="30" customHeight="1">
      <c r="A72" s="18"/>
      <c r="B72" s="18">
        <v>426800</v>
      </c>
      <c r="C72" s="19" t="s">
        <v>133</v>
      </c>
      <c r="D72" s="20"/>
      <c r="E72" s="20">
        <v>150000</v>
      </c>
    </row>
    <row r="73" spans="1:11" ht="26.25" customHeight="1">
      <c r="A73" s="18"/>
      <c r="B73" s="18">
        <v>426900</v>
      </c>
      <c r="C73" s="19" t="s">
        <v>112</v>
      </c>
      <c r="D73" s="20">
        <v>120000</v>
      </c>
      <c r="E73" s="20">
        <v>100000</v>
      </c>
      <c r="F73" t="s">
        <v>159</v>
      </c>
      <c r="K73">
        <v>50000</v>
      </c>
    </row>
    <row r="74" spans="1:5" ht="27.75" customHeight="1">
      <c r="A74" s="8">
        <v>431000</v>
      </c>
      <c r="B74" s="8"/>
      <c r="C74" s="10" t="s">
        <v>134</v>
      </c>
      <c r="D74" s="22">
        <v>0</v>
      </c>
      <c r="E74" s="22">
        <v>0</v>
      </c>
    </row>
    <row r="75" spans="1:5" ht="27" customHeight="1">
      <c r="A75" s="18"/>
      <c r="B75" s="18">
        <v>431100</v>
      </c>
      <c r="C75" s="19" t="s">
        <v>122</v>
      </c>
      <c r="D75" s="20"/>
      <c r="E75" s="20"/>
    </row>
    <row r="76" spans="1:5" ht="29.25" customHeight="1">
      <c r="A76" s="18"/>
      <c r="B76" s="18">
        <v>431200</v>
      </c>
      <c r="C76" s="19" t="s">
        <v>123</v>
      </c>
      <c r="D76" s="20"/>
      <c r="E76" s="20"/>
    </row>
    <row r="77" spans="1:5" ht="20.25" customHeight="1">
      <c r="A77" s="18"/>
      <c r="B77" s="18">
        <v>431300</v>
      </c>
      <c r="C77" s="19" t="s">
        <v>124</v>
      </c>
      <c r="D77" s="20"/>
      <c r="E77" s="20"/>
    </row>
    <row r="78" spans="1:5" ht="30.75" customHeight="1">
      <c r="A78" s="8">
        <v>441000</v>
      </c>
      <c r="B78" s="8"/>
      <c r="C78" s="10" t="s">
        <v>142</v>
      </c>
      <c r="D78" s="22">
        <v>0</v>
      </c>
      <c r="E78" s="22">
        <f>SUM(E79)</f>
        <v>10000</v>
      </c>
    </row>
    <row r="79" spans="1:5" ht="42" customHeight="1">
      <c r="A79" s="18"/>
      <c r="B79" s="18">
        <v>441300</v>
      </c>
      <c r="C79" s="19" t="s">
        <v>143</v>
      </c>
      <c r="D79" s="20"/>
      <c r="E79" s="20">
        <v>10000</v>
      </c>
    </row>
    <row r="80" spans="1:5" ht="22.5" customHeight="1">
      <c r="A80" s="18"/>
      <c r="B80" s="18">
        <v>441400</v>
      </c>
      <c r="C80" s="19" t="s">
        <v>144</v>
      </c>
      <c r="D80" s="20">
        <v>0</v>
      </c>
      <c r="E80" s="20"/>
    </row>
    <row r="81" spans="1:5" ht="24.75" customHeight="1">
      <c r="A81" s="8">
        <v>444000</v>
      </c>
      <c r="B81" s="8"/>
      <c r="C81" s="10" t="s">
        <v>49</v>
      </c>
      <c r="D81" s="11">
        <f>SUM(D83)</f>
        <v>1000</v>
      </c>
      <c r="E81" s="11">
        <f>SUM(E82:E84)</f>
        <v>5000</v>
      </c>
    </row>
    <row r="82" spans="1:5" ht="21" customHeight="1">
      <c r="A82" s="18"/>
      <c r="B82" s="18">
        <v>444100</v>
      </c>
      <c r="C82" s="19" t="s">
        <v>50</v>
      </c>
      <c r="D82" s="20"/>
      <c r="E82" s="20"/>
    </row>
    <row r="83" spans="1:5" ht="12.75">
      <c r="A83" s="18"/>
      <c r="B83" s="18">
        <v>444200</v>
      </c>
      <c r="C83" s="19" t="s">
        <v>51</v>
      </c>
      <c r="D83" s="20">
        <v>1000</v>
      </c>
      <c r="E83" s="20">
        <v>5000</v>
      </c>
    </row>
    <row r="84" spans="1:5" ht="18.75" customHeight="1">
      <c r="A84" s="18"/>
      <c r="B84" s="18">
        <v>444300</v>
      </c>
      <c r="C84" s="19" t="s">
        <v>113</v>
      </c>
      <c r="D84" s="20"/>
      <c r="E84" s="20"/>
    </row>
    <row r="85" spans="1:5" ht="45.75" customHeight="1">
      <c r="A85" s="23">
        <v>451000</v>
      </c>
      <c r="B85" s="23"/>
      <c r="C85" s="24" t="s">
        <v>55</v>
      </c>
      <c r="D85" s="11">
        <v>0</v>
      </c>
      <c r="E85" s="11">
        <v>0</v>
      </c>
    </row>
    <row r="86" spans="1:5" ht="35.25" customHeight="1">
      <c r="A86" s="25"/>
      <c r="B86" s="25">
        <v>451100</v>
      </c>
      <c r="C86" s="26" t="s">
        <v>56</v>
      </c>
      <c r="D86" s="20"/>
      <c r="E86" s="20"/>
    </row>
    <row r="87" spans="1:5" ht="39.75" customHeight="1">
      <c r="A87" s="25"/>
      <c r="B87" s="25">
        <v>451200</v>
      </c>
      <c r="C87" s="26" t="s">
        <v>57</v>
      </c>
      <c r="D87" s="20"/>
      <c r="E87" s="20"/>
    </row>
    <row r="88" spans="1:5" ht="33.75" customHeight="1">
      <c r="A88" s="23">
        <v>454000</v>
      </c>
      <c r="B88" s="23"/>
      <c r="C88" s="24" t="s">
        <v>58</v>
      </c>
      <c r="D88" s="11">
        <v>0</v>
      </c>
      <c r="E88" s="11">
        <v>0</v>
      </c>
    </row>
    <row r="89" spans="1:5" ht="36.75" customHeight="1">
      <c r="A89" s="25"/>
      <c r="B89" s="25">
        <v>454100</v>
      </c>
      <c r="C89" s="26" t="s">
        <v>59</v>
      </c>
      <c r="D89" s="20"/>
      <c r="E89" s="20"/>
    </row>
    <row r="90" spans="1:5" ht="31.5" customHeight="1">
      <c r="A90" s="25"/>
      <c r="B90" s="25">
        <v>454200</v>
      </c>
      <c r="C90" s="26" t="s">
        <v>60</v>
      </c>
      <c r="D90" s="20"/>
      <c r="E90" s="20"/>
    </row>
    <row r="91" spans="1:5" ht="32.25" customHeight="1">
      <c r="A91" s="23">
        <v>463000</v>
      </c>
      <c r="B91" s="23"/>
      <c r="C91" s="24" t="s">
        <v>145</v>
      </c>
      <c r="D91" s="22">
        <v>0</v>
      </c>
      <c r="E91" s="22">
        <v>0</v>
      </c>
    </row>
    <row r="92" spans="1:5" ht="30" customHeight="1">
      <c r="A92" s="25"/>
      <c r="B92" s="27">
        <v>463100</v>
      </c>
      <c r="C92" s="26" t="s">
        <v>146</v>
      </c>
      <c r="D92" s="20"/>
      <c r="E92" s="20"/>
    </row>
    <row r="93" spans="1:5" ht="31.5" customHeight="1">
      <c r="A93" s="25"/>
      <c r="B93" s="27">
        <v>463200</v>
      </c>
      <c r="C93" s="26" t="s">
        <v>147</v>
      </c>
      <c r="D93" s="20"/>
      <c r="E93" s="20"/>
    </row>
    <row r="94" spans="1:6" ht="36.75" customHeight="1">
      <c r="A94" s="23">
        <v>465000</v>
      </c>
      <c r="B94" s="23"/>
      <c r="C94" s="24" t="s">
        <v>148</v>
      </c>
      <c r="D94" s="22">
        <f>SUM(D95:D96)</f>
        <v>0</v>
      </c>
      <c r="E94" s="22">
        <f>SUM(E95:E98)</f>
        <v>0</v>
      </c>
      <c r="F94" t="s">
        <v>159</v>
      </c>
    </row>
    <row r="95" spans="1:5" ht="30.75" customHeight="1">
      <c r="A95" s="25"/>
      <c r="B95" s="27"/>
      <c r="C95" s="26" t="s">
        <v>149</v>
      </c>
      <c r="D95" s="20">
        <v>0</v>
      </c>
      <c r="E95" s="20">
        <v>0</v>
      </c>
    </row>
    <row r="96" spans="1:5" ht="33" customHeight="1">
      <c r="A96" s="25"/>
      <c r="B96" s="27"/>
      <c r="C96" s="26" t="s">
        <v>150</v>
      </c>
      <c r="D96" s="20"/>
      <c r="E96" s="20"/>
    </row>
    <row r="97" spans="1:5" ht="45.75" customHeight="1">
      <c r="A97" s="23">
        <v>472000</v>
      </c>
      <c r="B97" s="28"/>
      <c r="C97" s="24" t="s">
        <v>135</v>
      </c>
      <c r="D97" s="11">
        <v>0</v>
      </c>
      <c r="E97" s="11">
        <v>0</v>
      </c>
    </row>
    <row r="98" spans="1:5" ht="34.5" customHeight="1">
      <c r="A98" s="25"/>
      <c r="B98" s="25">
        <v>472100</v>
      </c>
      <c r="C98" s="26" t="s">
        <v>61</v>
      </c>
      <c r="D98" s="20"/>
      <c r="E98" s="20"/>
    </row>
    <row r="99" spans="1:5" ht="35.25" customHeight="1">
      <c r="A99" s="25"/>
      <c r="B99" s="25">
        <v>472200</v>
      </c>
      <c r="C99" s="26" t="s">
        <v>62</v>
      </c>
      <c r="D99" s="20"/>
      <c r="E99" s="20"/>
    </row>
    <row r="100" spans="1:5" ht="33" customHeight="1">
      <c r="A100" s="25"/>
      <c r="B100" s="25">
        <v>472300</v>
      </c>
      <c r="C100" s="26" t="s">
        <v>63</v>
      </c>
      <c r="D100" s="20"/>
      <c r="E100" s="20"/>
    </row>
    <row r="101" spans="1:5" ht="32.25" customHeight="1">
      <c r="A101" s="25"/>
      <c r="B101" s="25">
        <v>472400</v>
      </c>
      <c r="C101" s="26" t="s">
        <v>64</v>
      </c>
      <c r="D101" s="20"/>
      <c r="E101" s="20"/>
    </row>
    <row r="102" spans="1:5" ht="26.25" customHeight="1">
      <c r="A102" s="25"/>
      <c r="B102" s="25">
        <v>472500</v>
      </c>
      <c r="C102" s="26" t="s">
        <v>65</v>
      </c>
      <c r="D102" s="20"/>
      <c r="E102" s="20"/>
    </row>
    <row r="103" spans="1:5" ht="22.5" customHeight="1">
      <c r="A103" s="25"/>
      <c r="B103" s="25">
        <v>472600</v>
      </c>
      <c r="C103" s="26" t="s">
        <v>66</v>
      </c>
      <c r="D103" s="20"/>
      <c r="E103" s="20"/>
    </row>
    <row r="104" spans="1:5" ht="44.25" customHeight="1">
      <c r="A104" s="25"/>
      <c r="B104" s="25">
        <v>472700</v>
      </c>
      <c r="C104" s="26" t="s">
        <v>67</v>
      </c>
      <c r="D104" s="20"/>
      <c r="E104" s="20"/>
    </row>
    <row r="105" spans="1:5" ht="36" customHeight="1">
      <c r="A105" s="25"/>
      <c r="B105" s="25">
        <v>472800</v>
      </c>
      <c r="C105" s="26" t="s">
        <v>68</v>
      </c>
      <c r="D105" s="20"/>
      <c r="E105" s="20"/>
    </row>
    <row r="106" spans="1:5" ht="12.75">
      <c r="A106" s="25"/>
      <c r="B106" s="25">
        <v>472900</v>
      </c>
      <c r="C106" s="26" t="s">
        <v>69</v>
      </c>
      <c r="D106" s="20"/>
      <c r="E106" s="20"/>
    </row>
    <row r="107" spans="1:5" ht="40.5" customHeight="1">
      <c r="A107" s="23">
        <v>481000</v>
      </c>
      <c r="B107" s="23"/>
      <c r="C107" s="24" t="s">
        <v>70</v>
      </c>
      <c r="D107" s="11">
        <v>0</v>
      </c>
      <c r="E107" s="11">
        <v>0</v>
      </c>
    </row>
    <row r="108" spans="1:5" ht="36.75" customHeight="1">
      <c r="A108" s="25"/>
      <c r="B108" s="18">
        <v>481100</v>
      </c>
      <c r="C108" s="26" t="s">
        <v>52</v>
      </c>
      <c r="D108" s="20"/>
      <c r="E108" s="20"/>
    </row>
    <row r="109" spans="1:5" ht="25.5">
      <c r="A109" s="25"/>
      <c r="B109" s="18">
        <v>481900</v>
      </c>
      <c r="C109" s="26" t="s">
        <v>53</v>
      </c>
      <c r="D109" s="20"/>
      <c r="E109" s="20"/>
    </row>
    <row r="110" spans="1:6" ht="27.75" customHeight="1">
      <c r="A110" s="23">
        <v>482000</v>
      </c>
      <c r="B110" s="23"/>
      <c r="C110" s="24" t="s">
        <v>71</v>
      </c>
      <c r="D110" s="11">
        <f>SUM(D112)</f>
        <v>10000</v>
      </c>
      <c r="E110" s="11">
        <f>SUM(E111:E113)</f>
        <v>244000</v>
      </c>
      <c r="F110" t="s">
        <v>159</v>
      </c>
    </row>
    <row r="111" spans="1:5" ht="12.75">
      <c r="A111" s="25"/>
      <c r="B111" s="25">
        <v>482100</v>
      </c>
      <c r="C111" s="26" t="s">
        <v>72</v>
      </c>
      <c r="D111" s="20">
        <v>0</v>
      </c>
      <c r="E111" s="20">
        <v>144000</v>
      </c>
    </row>
    <row r="112" spans="1:5" ht="12.75">
      <c r="A112" s="25"/>
      <c r="B112" s="25">
        <v>482200</v>
      </c>
      <c r="C112" s="26" t="s">
        <v>73</v>
      </c>
      <c r="D112" s="20">
        <v>10000</v>
      </c>
      <c r="E112" s="20">
        <v>50000</v>
      </c>
    </row>
    <row r="113" spans="1:6" ht="12.75">
      <c r="A113" s="25"/>
      <c r="B113" s="25">
        <v>482300</v>
      </c>
      <c r="C113" s="26" t="s">
        <v>74</v>
      </c>
      <c r="D113" s="20"/>
      <c r="E113" s="20">
        <v>50000</v>
      </c>
      <c r="F113" t="s">
        <v>159</v>
      </c>
    </row>
    <row r="114" spans="1:6" ht="21.75" customHeight="1">
      <c r="A114" s="8">
        <v>483000</v>
      </c>
      <c r="B114" s="8"/>
      <c r="C114" s="24" t="s">
        <v>114</v>
      </c>
      <c r="D114" s="11">
        <f>SUM(D115)</f>
        <v>1000</v>
      </c>
      <c r="E114" s="11">
        <f>SUM(E115)</f>
        <v>0</v>
      </c>
      <c r="F114" t="s">
        <v>159</v>
      </c>
    </row>
    <row r="115" spans="1:6" ht="24.75" customHeight="1">
      <c r="A115" s="18"/>
      <c r="B115" s="18">
        <v>483100</v>
      </c>
      <c r="C115" s="26" t="s">
        <v>114</v>
      </c>
      <c r="D115" s="20">
        <v>1000</v>
      </c>
      <c r="E115" s="20">
        <v>0</v>
      </c>
      <c r="F115" t="s">
        <v>159</v>
      </c>
    </row>
    <row r="116" spans="1:5" ht="33" customHeight="1">
      <c r="A116" s="8">
        <v>484000</v>
      </c>
      <c r="B116" s="8"/>
      <c r="C116" s="24" t="s">
        <v>136</v>
      </c>
      <c r="D116" s="11">
        <v>0</v>
      </c>
      <c r="E116" s="11">
        <v>0</v>
      </c>
    </row>
    <row r="117" spans="1:5" ht="41.25" customHeight="1">
      <c r="A117" s="18"/>
      <c r="B117" s="29">
        <v>484100</v>
      </c>
      <c r="C117" s="30" t="s">
        <v>141</v>
      </c>
      <c r="D117" s="20"/>
      <c r="E117" s="20"/>
    </row>
    <row r="118" spans="1:5" ht="21" customHeight="1">
      <c r="A118" s="18"/>
      <c r="B118" s="29">
        <v>484200</v>
      </c>
      <c r="C118" s="30" t="s">
        <v>115</v>
      </c>
      <c r="D118" s="20"/>
      <c r="E118" s="20"/>
    </row>
    <row r="119" spans="1:5" ht="41.25" customHeight="1">
      <c r="A119" s="8">
        <v>485000</v>
      </c>
      <c r="B119" s="31"/>
      <c r="C119" s="32" t="s">
        <v>116</v>
      </c>
      <c r="D119" s="11">
        <f>SUM(D120)</f>
        <v>1000</v>
      </c>
      <c r="E119" s="11">
        <v>0</v>
      </c>
    </row>
    <row r="120" spans="1:5" ht="43.5" customHeight="1">
      <c r="A120" s="16"/>
      <c r="B120" s="16">
        <v>485100</v>
      </c>
      <c r="C120" s="33" t="s">
        <v>116</v>
      </c>
      <c r="D120" s="14">
        <v>1000</v>
      </c>
      <c r="E120" s="14"/>
    </row>
    <row r="121" spans="1:5" ht="12.75">
      <c r="A121" s="34"/>
      <c r="B121" s="34"/>
      <c r="C121" s="35" t="s">
        <v>120</v>
      </c>
      <c r="D121" s="36">
        <f>SUM(D119+D114+D110+D94+D81+D64+D61+D53+D44+D38+D30+D26+D24+D19+D17+D13+D11)</f>
        <v>31497034</v>
      </c>
      <c r="E121" s="36">
        <f>SUM(E11+E13+E19+E24+E26+E30+E38+E44+E53+E61+E64+E78+E81+E94+E110+E114)</f>
        <v>15314200</v>
      </c>
    </row>
    <row r="122" spans="1:5" ht="26.25" customHeight="1">
      <c r="A122" s="23">
        <v>511000</v>
      </c>
      <c r="B122" s="23"/>
      <c r="C122" s="37" t="s">
        <v>75</v>
      </c>
      <c r="D122" s="11">
        <v>0</v>
      </c>
      <c r="E122" s="11">
        <v>0</v>
      </c>
    </row>
    <row r="123" spans="1:5" ht="12.75">
      <c r="A123" s="38"/>
      <c r="B123" s="29">
        <v>511100</v>
      </c>
      <c r="C123" s="39" t="s">
        <v>76</v>
      </c>
      <c r="D123" s="20"/>
      <c r="E123" s="20"/>
    </row>
    <row r="124" spans="1:5" ht="12.75">
      <c r="A124" s="38"/>
      <c r="B124" s="29">
        <v>511200</v>
      </c>
      <c r="C124" s="39" t="s">
        <v>77</v>
      </c>
      <c r="D124" s="20"/>
      <c r="E124" s="20"/>
    </row>
    <row r="125" spans="1:5" ht="37.5" customHeight="1">
      <c r="A125" s="38"/>
      <c r="B125" s="29">
        <v>511300</v>
      </c>
      <c r="C125" s="39" t="s">
        <v>78</v>
      </c>
      <c r="D125" s="20"/>
      <c r="E125" s="20"/>
    </row>
    <row r="126" spans="1:5" ht="12.75">
      <c r="A126" s="38"/>
      <c r="B126" s="29">
        <v>511400</v>
      </c>
      <c r="C126" s="39" t="s">
        <v>79</v>
      </c>
      <c r="D126" s="20"/>
      <c r="E126" s="20"/>
    </row>
    <row r="127" spans="1:6" ht="13.5">
      <c r="A127" s="23">
        <v>512000</v>
      </c>
      <c r="B127" s="23"/>
      <c r="C127" s="24" t="s">
        <v>80</v>
      </c>
      <c r="D127" s="11">
        <f>SUM(D128:D129)</f>
        <v>302000</v>
      </c>
      <c r="E127" s="11">
        <f>SUM(E128:E138)</f>
        <v>1827000</v>
      </c>
      <c r="F127" t="s">
        <v>159</v>
      </c>
    </row>
    <row r="128" spans="1:6" ht="12.75">
      <c r="A128" s="38"/>
      <c r="B128" s="40">
        <v>512100</v>
      </c>
      <c r="C128" s="41" t="s">
        <v>81</v>
      </c>
      <c r="D128" s="20"/>
      <c r="E128" s="20">
        <v>1500000</v>
      </c>
      <c r="F128" t="s">
        <v>159</v>
      </c>
    </row>
    <row r="129" spans="1:6" ht="12.75">
      <c r="A129" s="38"/>
      <c r="B129" s="40">
        <v>512200</v>
      </c>
      <c r="C129" s="41" t="s">
        <v>82</v>
      </c>
      <c r="D129" s="20">
        <v>302000</v>
      </c>
      <c r="E129" s="20">
        <v>327000</v>
      </c>
      <c r="F129" t="s">
        <v>159</v>
      </c>
    </row>
    <row r="130" spans="1:5" ht="31.5" customHeight="1">
      <c r="A130" s="38"/>
      <c r="B130" s="40">
        <v>512300</v>
      </c>
      <c r="C130" s="41" t="s">
        <v>83</v>
      </c>
      <c r="D130" s="20"/>
      <c r="E130" s="20"/>
    </row>
    <row r="131" spans="1:5" ht="31.5" customHeight="1">
      <c r="A131" s="38"/>
      <c r="B131" s="40">
        <v>512400</v>
      </c>
      <c r="C131" s="41" t="s">
        <v>84</v>
      </c>
      <c r="D131" s="20"/>
      <c r="E131" s="20"/>
    </row>
    <row r="132" spans="1:6" ht="32.25" customHeight="1">
      <c r="A132" s="38"/>
      <c r="B132" s="40">
        <v>512500</v>
      </c>
      <c r="C132" s="41" t="s">
        <v>85</v>
      </c>
      <c r="D132" s="20"/>
      <c r="E132" s="20" t="s">
        <v>159</v>
      </c>
      <c r="F132" t="s">
        <v>159</v>
      </c>
    </row>
    <row r="133" spans="1:5" ht="30" customHeight="1">
      <c r="A133" s="38"/>
      <c r="B133" s="40">
        <v>512600</v>
      </c>
      <c r="C133" s="41" t="s">
        <v>86</v>
      </c>
      <c r="D133" s="20"/>
      <c r="E133" s="20"/>
    </row>
    <row r="134" spans="1:5" ht="12.75">
      <c r="A134" s="38"/>
      <c r="B134" s="40">
        <v>512700</v>
      </c>
      <c r="C134" s="41" t="s">
        <v>87</v>
      </c>
      <c r="D134" s="20"/>
      <c r="E134" s="20"/>
    </row>
    <row r="135" spans="1:5" ht="21" customHeight="1">
      <c r="A135" s="38"/>
      <c r="B135" s="40">
        <v>512800</v>
      </c>
      <c r="C135" s="41" t="s">
        <v>88</v>
      </c>
      <c r="D135" s="20"/>
      <c r="E135" s="20"/>
    </row>
    <row r="136" spans="1:5" ht="24" customHeight="1">
      <c r="A136" s="38"/>
      <c r="B136" s="40">
        <v>512900</v>
      </c>
      <c r="C136" s="41" t="s">
        <v>89</v>
      </c>
      <c r="D136" s="20"/>
      <c r="E136" s="20"/>
    </row>
    <row r="137" spans="1:5" ht="26.25" customHeight="1">
      <c r="A137" s="23">
        <v>513000</v>
      </c>
      <c r="B137" s="23"/>
      <c r="C137" s="24" t="s">
        <v>90</v>
      </c>
      <c r="D137" s="11">
        <v>0</v>
      </c>
      <c r="E137" s="11">
        <v>0</v>
      </c>
    </row>
    <row r="138" spans="1:5" ht="22.5" customHeight="1">
      <c r="A138" s="38"/>
      <c r="B138" s="38">
        <v>513100</v>
      </c>
      <c r="C138" s="41" t="s">
        <v>90</v>
      </c>
      <c r="D138" s="20"/>
      <c r="E138" s="20"/>
    </row>
    <row r="139" spans="1:5" ht="22.5" customHeight="1">
      <c r="A139" s="23">
        <v>515000</v>
      </c>
      <c r="B139" s="23"/>
      <c r="C139" s="24" t="s">
        <v>91</v>
      </c>
      <c r="D139" s="11">
        <f>SUM(D140)</f>
        <v>1000</v>
      </c>
      <c r="E139" s="11">
        <f>SUM(E140)</f>
        <v>120000</v>
      </c>
    </row>
    <row r="140" spans="1:5" ht="16.5" customHeight="1">
      <c r="A140" s="25"/>
      <c r="B140" s="25">
        <v>515100</v>
      </c>
      <c r="C140" s="42" t="s">
        <v>91</v>
      </c>
      <c r="D140" s="20">
        <v>1000</v>
      </c>
      <c r="E140" s="20">
        <v>120000</v>
      </c>
    </row>
    <row r="141" spans="1:5" ht="17.25" customHeight="1">
      <c r="A141" s="23">
        <v>523000</v>
      </c>
      <c r="B141" s="23"/>
      <c r="C141" s="24" t="s">
        <v>151</v>
      </c>
      <c r="D141" s="22">
        <v>0</v>
      </c>
      <c r="E141" s="22">
        <v>0</v>
      </c>
    </row>
    <row r="142" spans="1:5" ht="24" customHeight="1">
      <c r="A142" s="25"/>
      <c r="B142" s="25">
        <v>523100</v>
      </c>
      <c r="C142" s="42" t="s">
        <v>151</v>
      </c>
      <c r="D142" s="20"/>
      <c r="E142" s="20"/>
    </row>
    <row r="143" spans="1:5" ht="13.5">
      <c r="A143" s="23">
        <v>541000</v>
      </c>
      <c r="B143" s="23"/>
      <c r="C143" s="43" t="s">
        <v>126</v>
      </c>
      <c r="D143" s="22">
        <v>0</v>
      </c>
      <c r="E143" s="22">
        <v>0</v>
      </c>
    </row>
    <row r="144" spans="1:5" ht="12.75">
      <c r="A144" s="44"/>
      <c r="B144" s="44">
        <v>541100</v>
      </c>
      <c r="C144" s="45" t="s">
        <v>126</v>
      </c>
      <c r="D144" s="14"/>
      <c r="E144" s="14"/>
    </row>
    <row r="145" spans="1:11" ht="18" customHeight="1">
      <c r="A145" s="46"/>
      <c r="B145" s="46"/>
      <c r="C145" s="47" t="s">
        <v>119</v>
      </c>
      <c r="D145" s="36">
        <f>SUM(D127+D139)</f>
        <v>303000</v>
      </c>
      <c r="E145" s="36">
        <f>SUM(E127+E139)</f>
        <v>1947000</v>
      </c>
      <c r="K145">
        <f>SUM(E121+E145)</f>
        <v>17261200</v>
      </c>
    </row>
    <row r="146" spans="1:5" ht="24.75" customHeight="1">
      <c r="A146" s="23">
        <v>611000</v>
      </c>
      <c r="B146" s="23"/>
      <c r="C146" s="43" t="s">
        <v>152</v>
      </c>
      <c r="D146" s="11">
        <v>0</v>
      </c>
      <c r="E146" s="11">
        <v>0</v>
      </c>
    </row>
    <row r="147" spans="1:5" ht="30" customHeight="1">
      <c r="A147" s="48"/>
      <c r="B147" s="25">
        <v>611300</v>
      </c>
      <c r="C147" s="42" t="s">
        <v>153</v>
      </c>
      <c r="D147" s="49"/>
      <c r="E147" s="49"/>
    </row>
    <row r="148" spans="1:5" ht="21.75" customHeight="1">
      <c r="A148" s="48"/>
      <c r="B148" s="25">
        <v>611400</v>
      </c>
      <c r="C148" s="42" t="s">
        <v>154</v>
      </c>
      <c r="D148" s="49"/>
      <c r="E148" s="49"/>
    </row>
    <row r="149" spans="1:5" ht="24" customHeight="1">
      <c r="A149" s="23">
        <v>621000</v>
      </c>
      <c r="B149" s="23"/>
      <c r="C149" s="43" t="s">
        <v>137</v>
      </c>
      <c r="D149" s="11">
        <v>0</v>
      </c>
      <c r="E149" s="11">
        <v>0</v>
      </c>
    </row>
    <row r="150" spans="1:5" ht="23.25" customHeight="1">
      <c r="A150" s="50"/>
      <c r="B150" s="50">
        <v>621600</v>
      </c>
      <c r="C150" s="51" t="s">
        <v>138</v>
      </c>
      <c r="D150" s="20"/>
      <c r="E150" s="20"/>
    </row>
    <row r="151" spans="1:5" ht="32.25" customHeight="1">
      <c r="A151" s="50"/>
      <c r="B151" s="50">
        <v>621900</v>
      </c>
      <c r="C151" s="51" t="s">
        <v>125</v>
      </c>
      <c r="D151" s="20"/>
      <c r="E151" s="20"/>
    </row>
    <row r="152" spans="1:5" ht="45" customHeight="1">
      <c r="A152" s="59"/>
      <c r="B152" s="59" t="s">
        <v>179</v>
      </c>
      <c r="C152" s="60" t="s">
        <v>176</v>
      </c>
      <c r="D152" s="36">
        <f>SUM(D153:D160)</f>
        <v>1500000</v>
      </c>
      <c r="E152" s="61"/>
    </row>
    <row r="153" spans="1:5" ht="32.25" customHeight="1">
      <c r="A153" s="50">
        <v>421000</v>
      </c>
      <c r="B153" s="50"/>
      <c r="C153" s="10" t="s">
        <v>13</v>
      </c>
      <c r="D153" s="20">
        <v>5000</v>
      </c>
      <c r="E153" s="20"/>
    </row>
    <row r="154" spans="1:6" ht="32.25" customHeight="1">
      <c r="A154" s="50">
        <v>422000</v>
      </c>
      <c r="B154" s="50"/>
      <c r="C154" s="10" t="s">
        <v>21</v>
      </c>
      <c r="D154" s="20">
        <v>37500</v>
      </c>
      <c r="E154" s="20"/>
      <c r="F154" s="64"/>
    </row>
    <row r="155" spans="1:5" ht="32.25" customHeight="1">
      <c r="A155" s="50">
        <v>423000</v>
      </c>
      <c r="B155" s="50"/>
      <c r="C155" s="10" t="s">
        <v>25</v>
      </c>
      <c r="D155" s="20">
        <v>1000</v>
      </c>
      <c r="E155" s="20"/>
    </row>
    <row r="156" spans="1:5" ht="32.25" customHeight="1">
      <c r="A156" s="50">
        <v>424000</v>
      </c>
      <c r="B156" s="50"/>
      <c r="C156" s="10" t="s">
        <v>33</v>
      </c>
      <c r="D156" s="20">
        <v>1433500</v>
      </c>
      <c r="E156" s="20"/>
    </row>
    <row r="157" spans="1:6" ht="32.25" customHeight="1">
      <c r="A157" s="50">
        <v>425000</v>
      </c>
      <c r="B157" s="50"/>
      <c r="C157" s="15" t="s">
        <v>40</v>
      </c>
      <c r="D157" s="20">
        <v>1000</v>
      </c>
      <c r="E157" s="20"/>
      <c r="F157" s="64"/>
    </row>
    <row r="158" spans="1:6" ht="32.25" customHeight="1">
      <c r="A158" s="50">
        <v>426000</v>
      </c>
      <c r="B158" s="50"/>
      <c r="C158" s="10" t="s">
        <v>43</v>
      </c>
      <c r="D158" s="20">
        <v>20000</v>
      </c>
      <c r="E158" s="20"/>
      <c r="F158" s="64"/>
    </row>
    <row r="159" spans="1:6" ht="32.25" customHeight="1">
      <c r="A159" s="50">
        <v>512000</v>
      </c>
      <c r="B159" s="50"/>
      <c r="C159" s="24" t="s">
        <v>80</v>
      </c>
      <c r="D159" s="20">
        <v>1000</v>
      </c>
      <c r="E159" s="20"/>
      <c r="F159" s="64"/>
    </row>
    <row r="160" spans="1:6" ht="30.75" customHeight="1">
      <c r="A160" s="50">
        <v>515000</v>
      </c>
      <c r="B160" s="23"/>
      <c r="C160" s="24" t="s">
        <v>91</v>
      </c>
      <c r="D160" s="20">
        <v>1000</v>
      </c>
      <c r="E160" s="20"/>
      <c r="F160" s="64"/>
    </row>
    <row r="161" spans="1:5" ht="32.25" customHeight="1" hidden="1">
      <c r="A161" s="59"/>
      <c r="B161" s="59" t="s">
        <v>179</v>
      </c>
      <c r="C161" s="60" t="s">
        <v>177</v>
      </c>
      <c r="D161" s="36">
        <f>SUM(D162:D168)</f>
        <v>0</v>
      </c>
      <c r="E161" s="61"/>
    </row>
    <row r="162" spans="1:6" ht="0.75" customHeight="1" hidden="1">
      <c r="A162" s="50">
        <v>421000</v>
      </c>
      <c r="B162" s="50"/>
      <c r="C162" s="10" t="s">
        <v>13</v>
      </c>
      <c r="D162" s="20">
        <v>0</v>
      </c>
      <c r="E162" s="20"/>
      <c r="F162" t="s">
        <v>159</v>
      </c>
    </row>
    <row r="163" spans="1:6" ht="32.25" customHeight="1" hidden="1">
      <c r="A163" s="50">
        <v>422000</v>
      </c>
      <c r="B163" s="50"/>
      <c r="C163" s="10" t="s">
        <v>21</v>
      </c>
      <c r="D163" s="63">
        <v>0</v>
      </c>
      <c r="E163" s="20"/>
      <c r="F163" t="s">
        <v>159</v>
      </c>
    </row>
    <row r="164" spans="1:6" ht="32.25" customHeight="1" hidden="1">
      <c r="A164" s="50">
        <v>424000</v>
      </c>
      <c r="B164" s="50"/>
      <c r="C164" s="10" t="s">
        <v>33</v>
      </c>
      <c r="D164" s="20">
        <v>0</v>
      </c>
      <c r="E164" s="20"/>
      <c r="F164" t="s">
        <v>159</v>
      </c>
    </row>
    <row r="165" spans="1:5" ht="32.25" customHeight="1" hidden="1">
      <c r="A165" s="50">
        <v>425000</v>
      </c>
      <c r="B165" s="50"/>
      <c r="C165" s="15" t="s">
        <v>40</v>
      </c>
      <c r="D165" s="20">
        <v>0</v>
      </c>
      <c r="E165" s="20"/>
    </row>
    <row r="166" spans="1:6" ht="32.25" customHeight="1" hidden="1">
      <c r="A166" s="50">
        <v>426000</v>
      </c>
      <c r="B166" s="50"/>
      <c r="C166" s="10" t="s">
        <v>43</v>
      </c>
      <c r="D166" s="20">
        <v>0</v>
      </c>
      <c r="E166" s="20"/>
      <c r="F166" t="s">
        <v>159</v>
      </c>
    </row>
    <row r="167" spans="1:6" ht="32.25" customHeight="1" hidden="1">
      <c r="A167" s="50">
        <v>512000</v>
      </c>
      <c r="B167" s="50"/>
      <c r="C167" s="24" t="s">
        <v>80</v>
      </c>
      <c r="D167" s="20">
        <v>0</v>
      </c>
      <c r="E167" s="20"/>
      <c r="F167" t="s">
        <v>159</v>
      </c>
    </row>
    <row r="168" spans="1:6" ht="32.25" customHeight="1" hidden="1">
      <c r="A168" s="50">
        <v>515000</v>
      </c>
      <c r="B168" s="23"/>
      <c r="C168" s="24" t="s">
        <v>91</v>
      </c>
      <c r="D168" s="20">
        <v>0</v>
      </c>
      <c r="E168" s="20"/>
      <c r="F168" t="s">
        <v>159</v>
      </c>
    </row>
    <row r="169" spans="1:5" ht="32.25" customHeight="1">
      <c r="A169" s="59"/>
      <c r="B169" s="59" t="s">
        <v>179</v>
      </c>
      <c r="C169" s="60" t="s">
        <v>177</v>
      </c>
      <c r="D169" s="36">
        <f>SUM(D170:D176)</f>
        <v>17800000</v>
      </c>
      <c r="E169" s="61"/>
    </row>
    <row r="170" spans="1:5" ht="32.25" customHeight="1">
      <c r="A170" s="50">
        <v>421000</v>
      </c>
      <c r="B170" s="23"/>
      <c r="C170" s="10" t="s">
        <v>13</v>
      </c>
      <c r="D170" s="20">
        <v>33590</v>
      </c>
      <c r="E170" s="20"/>
    </row>
    <row r="171" spans="1:5" ht="32.25" customHeight="1">
      <c r="A171" s="50">
        <v>422000</v>
      </c>
      <c r="B171" s="23"/>
      <c r="C171" s="10" t="s">
        <v>21</v>
      </c>
      <c r="D171" s="20">
        <v>1377417</v>
      </c>
      <c r="E171" s="20"/>
    </row>
    <row r="172" spans="1:5" ht="32.25" customHeight="1">
      <c r="A172" s="50">
        <v>423000</v>
      </c>
      <c r="B172" s="23"/>
      <c r="C172" s="10" t="s">
        <v>25</v>
      </c>
      <c r="D172" s="20">
        <v>1181800</v>
      </c>
      <c r="E172" s="20"/>
    </row>
    <row r="173" spans="1:5" ht="32.25" customHeight="1">
      <c r="A173" s="50">
        <v>424000</v>
      </c>
      <c r="B173" s="23"/>
      <c r="C173" s="10" t="s">
        <v>33</v>
      </c>
      <c r="D173" s="20">
        <v>222790</v>
      </c>
      <c r="E173" s="20"/>
    </row>
    <row r="174" spans="1:5" ht="32.25" customHeight="1">
      <c r="A174" s="50">
        <v>426000</v>
      </c>
      <c r="B174" s="23"/>
      <c r="C174" s="10" t="s">
        <v>43</v>
      </c>
      <c r="D174" s="20">
        <v>1221328</v>
      </c>
      <c r="E174" s="20"/>
    </row>
    <row r="175" spans="1:5" ht="32.25" customHeight="1">
      <c r="A175" s="50">
        <v>512000</v>
      </c>
      <c r="B175" s="23"/>
      <c r="C175" s="24" t="s">
        <v>80</v>
      </c>
      <c r="D175" s="20">
        <v>536580</v>
      </c>
      <c r="E175" s="20"/>
    </row>
    <row r="176" spans="1:5" ht="32.25" customHeight="1">
      <c r="A176" s="50">
        <v>515000</v>
      </c>
      <c r="B176" s="23"/>
      <c r="C176" s="24" t="s">
        <v>91</v>
      </c>
      <c r="D176" s="20">
        <v>13226495</v>
      </c>
      <c r="E176" s="20"/>
    </row>
    <row r="177" spans="1:5" ht="41.25" customHeight="1">
      <c r="A177" s="59"/>
      <c r="B177" s="59" t="s">
        <v>179</v>
      </c>
      <c r="C177" s="60" t="s">
        <v>178</v>
      </c>
      <c r="D177" s="36">
        <f>SUM(D178:D182)</f>
        <v>2913161.8</v>
      </c>
      <c r="E177" s="61"/>
    </row>
    <row r="178" spans="1:6" ht="32.25" customHeight="1">
      <c r="A178" s="50">
        <v>421000</v>
      </c>
      <c r="B178" s="23"/>
      <c r="C178" s="10" t="s">
        <v>13</v>
      </c>
      <c r="D178" s="20">
        <v>0</v>
      </c>
      <c r="E178" s="20"/>
      <c r="F178" t="s">
        <v>159</v>
      </c>
    </row>
    <row r="179" spans="1:6" ht="32.25" customHeight="1">
      <c r="A179" s="50">
        <v>422000</v>
      </c>
      <c r="B179" s="23"/>
      <c r="C179" s="10" t="s">
        <v>21</v>
      </c>
      <c r="D179" s="20">
        <v>118635</v>
      </c>
      <c r="E179" s="20"/>
      <c r="F179" t="s">
        <v>159</v>
      </c>
    </row>
    <row r="180" spans="1:5" ht="32.25" customHeight="1">
      <c r="A180" s="50">
        <v>424000</v>
      </c>
      <c r="B180" s="23"/>
      <c r="C180" s="10" t="s">
        <v>33</v>
      </c>
      <c r="D180" s="20">
        <v>20272</v>
      </c>
      <c r="E180" s="20"/>
    </row>
    <row r="181" spans="1:6" ht="32.25" customHeight="1">
      <c r="A181" s="50">
        <v>426000</v>
      </c>
      <c r="B181" s="23"/>
      <c r="C181" s="10" t="s">
        <v>43</v>
      </c>
      <c r="D181" s="20">
        <v>30000</v>
      </c>
      <c r="E181" s="20"/>
      <c r="F181" t="s">
        <v>159</v>
      </c>
    </row>
    <row r="182" spans="1:6" ht="32.25" customHeight="1">
      <c r="A182" s="50">
        <v>515000</v>
      </c>
      <c r="B182" s="23"/>
      <c r="C182" s="24" t="s">
        <v>91</v>
      </c>
      <c r="D182" s="20">
        <v>2744254.8</v>
      </c>
      <c r="E182" s="20"/>
      <c r="F182" t="s">
        <v>159</v>
      </c>
    </row>
    <row r="183" spans="1:5" ht="20.25" customHeight="1">
      <c r="A183" s="52"/>
      <c r="B183" s="53"/>
      <c r="C183" s="54" t="s">
        <v>109</v>
      </c>
      <c r="D183" s="55"/>
      <c r="E183" s="55"/>
    </row>
    <row r="184" spans="1:5" ht="12.75">
      <c r="A184" s="52"/>
      <c r="B184" s="53" t="s">
        <v>93</v>
      </c>
      <c r="C184" s="54" t="s">
        <v>94</v>
      </c>
      <c r="D184" s="55">
        <f>SUM(D121+D145+D152)</f>
        <v>33300034</v>
      </c>
      <c r="E184" s="55"/>
    </row>
    <row r="185" spans="1:5" ht="30" customHeight="1">
      <c r="A185" s="52"/>
      <c r="B185" s="53" t="s">
        <v>95</v>
      </c>
      <c r="C185" s="54" t="s">
        <v>107</v>
      </c>
      <c r="D185" s="56" t="s">
        <v>110</v>
      </c>
      <c r="E185" s="55">
        <f>SUM(E121+E145)</f>
        <v>17261200</v>
      </c>
    </row>
    <row r="186" spans="1:5" ht="28.5" customHeight="1">
      <c r="A186" s="52"/>
      <c r="B186" s="53" t="s">
        <v>96</v>
      </c>
      <c r="C186" s="54" t="s">
        <v>97</v>
      </c>
      <c r="D186" s="55"/>
      <c r="E186" s="55"/>
    </row>
    <row r="187" spans="1:5" ht="24" customHeight="1">
      <c r="A187" s="52"/>
      <c r="B187" s="53" t="s">
        <v>98</v>
      </c>
      <c r="C187" s="54" t="s">
        <v>99</v>
      </c>
      <c r="D187" s="55"/>
      <c r="E187" s="55"/>
    </row>
    <row r="188" spans="1:5" ht="29.25" customHeight="1">
      <c r="A188" s="52"/>
      <c r="B188" s="53" t="s">
        <v>100</v>
      </c>
      <c r="C188" s="54" t="s">
        <v>101</v>
      </c>
      <c r="D188" s="55">
        <f>SUM(D169)</f>
        <v>17800000</v>
      </c>
      <c r="E188" s="55"/>
    </row>
    <row r="189" spans="1:5" ht="22.5" customHeight="1">
      <c r="A189" s="52"/>
      <c r="B189" s="53" t="s">
        <v>102</v>
      </c>
      <c r="C189" s="54" t="s">
        <v>103</v>
      </c>
      <c r="D189" s="55"/>
      <c r="E189" s="55"/>
    </row>
    <row r="190" spans="1:5" ht="27" customHeight="1">
      <c r="A190" s="52"/>
      <c r="B190" s="53" t="s">
        <v>104</v>
      </c>
      <c r="C190" s="54" t="s">
        <v>105</v>
      </c>
      <c r="D190" s="55"/>
      <c r="E190" s="55"/>
    </row>
    <row r="191" spans="1:5" ht="12.75" customHeight="1">
      <c r="A191" s="52"/>
      <c r="B191" s="53">
        <v>10</v>
      </c>
      <c r="C191" s="54" t="s">
        <v>106</v>
      </c>
      <c r="D191" s="55"/>
      <c r="E191" s="55"/>
    </row>
    <row r="192" spans="1:5" ht="24.75" customHeight="1">
      <c r="A192" s="52"/>
      <c r="B192" s="53">
        <v>11</v>
      </c>
      <c r="C192" s="54" t="s">
        <v>118</v>
      </c>
      <c r="D192" s="55"/>
      <c r="E192" s="55"/>
    </row>
    <row r="193" spans="1:5" ht="31.5" customHeight="1">
      <c r="A193" s="52"/>
      <c r="B193" s="53">
        <v>12</v>
      </c>
      <c r="C193" s="54" t="s">
        <v>117</v>
      </c>
      <c r="D193" s="55"/>
      <c r="E193" s="55"/>
    </row>
    <row r="194" spans="1:5" ht="30.75" customHeight="1">
      <c r="A194" s="52"/>
      <c r="B194" s="53">
        <v>13</v>
      </c>
      <c r="C194" s="54" t="s">
        <v>121</v>
      </c>
      <c r="D194" s="55">
        <f>SUM(D177)</f>
        <v>2913161.8</v>
      </c>
      <c r="E194" s="55" t="s">
        <v>159</v>
      </c>
    </row>
    <row r="195" spans="1:5" ht="12.75">
      <c r="A195" s="68" t="s">
        <v>111</v>
      </c>
      <c r="B195" s="68"/>
      <c r="C195" s="68"/>
      <c r="D195" s="68"/>
      <c r="E195" s="68"/>
    </row>
    <row r="197" spans="1:5" ht="12.75">
      <c r="A197" t="s">
        <v>188</v>
      </c>
      <c r="E197" t="s">
        <v>157</v>
      </c>
    </row>
    <row r="198" spans="4:6" ht="40.5" customHeight="1">
      <c r="D198" s="62" t="s">
        <v>159</v>
      </c>
      <c r="E198" s="57"/>
      <c r="F198" s="57"/>
    </row>
  </sheetData>
  <sheetProtection/>
  <mergeCells count="18">
    <mergeCell ref="D6:E6"/>
    <mergeCell ref="J2:N2"/>
    <mergeCell ref="J3:N3"/>
    <mergeCell ref="J4:N4"/>
    <mergeCell ref="L5:M5"/>
    <mergeCell ref="A195:E195"/>
    <mergeCell ref="A2:E2"/>
    <mergeCell ref="A3:E3"/>
    <mergeCell ref="A4:E4"/>
    <mergeCell ref="C5:D5"/>
    <mergeCell ref="J28:N28"/>
    <mergeCell ref="J29:N29"/>
    <mergeCell ref="J30:N30"/>
    <mergeCell ref="L31:M31"/>
    <mergeCell ref="J14:N14"/>
    <mergeCell ref="J15:N15"/>
    <mergeCell ref="J16:N16"/>
    <mergeCell ref="L17:M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1">
      <selection activeCell="G12" sqref="G12"/>
    </sheetView>
  </sheetViews>
  <sheetFormatPr defaultColWidth="9.140625" defaultRowHeight="12.75"/>
  <sheetData>
    <row r="1" ht="12.75">
      <c r="E1" s="1" t="s">
        <v>156</v>
      </c>
    </row>
    <row r="2" spans="1:5" ht="15.75">
      <c r="A2" s="65" t="s">
        <v>168</v>
      </c>
      <c r="B2" s="65"/>
      <c r="C2" s="65"/>
      <c r="D2" s="65"/>
      <c r="E2" s="65"/>
    </row>
    <row r="3" spans="1:5" ht="15.75">
      <c r="A3" s="65" t="s">
        <v>160</v>
      </c>
      <c r="B3" s="65"/>
      <c r="C3" s="65"/>
      <c r="D3" s="65"/>
      <c r="E3" s="65"/>
    </row>
    <row r="4" spans="1:5" ht="12.75">
      <c r="A4" s="66" t="s">
        <v>158</v>
      </c>
      <c r="B4" s="66"/>
      <c r="C4" s="66"/>
      <c r="D4" s="66"/>
      <c r="E4" s="66"/>
    </row>
    <row r="5" spans="3:4" ht="15">
      <c r="C5" s="67" t="s">
        <v>0</v>
      </c>
      <c r="D5" s="67"/>
    </row>
    <row r="7" ht="12.75">
      <c r="E7" t="s">
        <v>155</v>
      </c>
    </row>
    <row r="8" spans="1:5" ht="12.75">
      <c r="A8" s="2"/>
      <c r="B8" s="2"/>
      <c r="C8" s="2"/>
      <c r="D8" s="3"/>
      <c r="E8" s="4"/>
    </row>
    <row r="9" spans="1:5" ht="76.5">
      <c r="A9" s="5" t="s">
        <v>1</v>
      </c>
      <c r="B9" s="5" t="s">
        <v>139</v>
      </c>
      <c r="C9" s="5" t="s">
        <v>2</v>
      </c>
      <c r="D9" s="5" t="s">
        <v>161</v>
      </c>
      <c r="E9" s="6" t="s">
        <v>162</v>
      </c>
    </row>
    <row r="10" spans="1:5" ht="12.75">
      <c r="A10" s="7">
        <v>1</v>
      </c>
      <c r="B10" s="7">
        <v>2</v>
      </c>
      <c r="C10" s="7">
        <v>3</v>
      </c>
      <c r="D10" s="7">
        <v>4</v>
      </c>
      <c r="E10" s="7">
        <v>6</v>
      </c>
    </row>
    <row r="11" spans="1:5" ht="67.5">
      <c r="A11" s="8">
        <v>411000</v>
      </c>
      <c r="B11" s="9"/>
      <c r="C11" s="10" t="s">
        <v>3</v>
      </c>
      <c r="D11" s="11">
        <f>SUM(D12)</f>
        <v>16840000</v>
      </c>
      <c r="E11" s="11">
        <f>SUM(E12)</f>
        <v>2505000</v>
      </c>
    </row>
    <row r="12" spans="1:5" ht="63.75">
      <c r="A12" s="12"/>
      <c r="B12" s="12">
        <v>411100</v>
      </c>
      <c r="C12" s="13" t="s">
        <v>3</v>
      </c>
      <c r="D12" s="14">
        <v>16840000</v>
      </c>
      <c r="E12" s="14">
        <v>2505000</v>
      </c>
    </row>
    <row r="13" spans="1:5" ht="94.5">
      <c r="A13" s="8">
        <v>412000</v>
      </c>
      <c r="B13" s="8"/>
      <c r="C13" s="15" t="s">
        <v>54</v>
      </c>
      <c r="D13" s="11">
        <f>SUM(D14+D15+D16)</f>
        <v>3015000</v>
      </c>
      <c r="E13" s="11">
        <f>SUM(E14+E15+E16)</f>
        <v>448395</v>
      </c>
    </row>
    <row r="14" spans="1:5" ht="102">
      <c r="A14" s="16"/>
      <c r="B14" s="12">
        <v>412100</v>
      </c>
      <c r="C14" s="17" t="s">
        <v>4</v>
      </c>
      <c r="D14" s="14">
        <v>2021229</v>
      </c>
      <c r="E14" s="14">
        <v>300600</v>
      </c>
    </row>
    <row r="15" spans="1:5" ht="76.5">
      <c r="A15" s="16"/>
      <c r="B15" s="12">
        <v>412200</v>
      </c>
      <c r="C15" s="17" t="s">
        <v>5</v>
      </c>
      <c r="D15" s="14">
        <v>867444</v>
      </c>
      <c r="E15" s="14">
        <v>129007</v>
      </c>
    </row>
    <row r="16" spans="1:5" ht="51">
      <c r="A16" s="16"/>
      <c r="B16" s="12">
        <v>412300</v>
      </c>
      <c r="C16" s="17" t="s">
        <v>6</v>
      </c>
      <c r="D16" s="14">
        <v>126327</v>
      </c>
      <c r="E16" s="14">
        <v>18788</v>
      </c>
    </row>
    <row r="17" spans="1:5" ht="27">
      <c r="A17" s="8">
        <v>413000</v>
      </c>
      <c r="B17" s="8"/>
      <c r="C17" s="15" t="s">
        <v>7</v>
      </c>
      <c r="D17" s="11">
        <f>SUM(D18)</f>
        <v>1000</v>
      </c>
      <c r="E17" s="11">
        <v>0</v>
      </c>
    </row>
    <row r="18" spans="1:5" ht="25.5">
      <c r="A18" s="16"/>
      <c r="B18" s="12">
        <v>413100</v>
      </c>
      <c r="C18" s="17" t="s">
        <v>7</v>
      </c>
      <c r="D18" s="14">
        <v>1000</v>
      </c>
      <c r="E18" s="14"/>
    </row>
    <row r="19" spans="1:5" ht="54">
      <c r="A19" s="8">
        <v>414000</v>
      </c>
      <c r="B19" s="8"/>
      <c r="C19" s="15" t="s">
        <v>8</v>
      </c>
      <c r="D19" s="11">
        <f>SUM(D20)</f>
        <v>100000</v>
      </c>
      <c r="E19" s="11">
        <v>0</v>
      </c>
    </row>
    <row r="20" spans="1:5" ht="102">
      <c r="A20" s="16"/>
      <c r="B20" s="16">
        <v>414100</v>
      </c>
      <c r="C20" s="17" t="s">
        <v>127</v>
      </c>
      <c r="D20" s="14">
        <v>100000</v>
      </c>
      <c r="E20" s="14"/>
    </row>
    <row r="21" spans="1:5" ht="76.5">
      <c r="A21" s="16"/>
      <c r="B21" s="16">
        <v>414200</v>
      </c>
      <c r="C21" s="17" t="s">
        <v>108</v>
      </c>
      <c r="D21" s="14"/>
      <c r="E21" s="14"/>
    </row>
    <row r="22" spans="1:5" ht="38.25">
      <c r="A22" s="16"/>
      <c r="B22" s="16">
        <v>414300</v>
      </c>
      <c r="C22" s="17" t="s">
        <v>9</v>
      </c>
      <c r="D22" s="14" t="s">
        <v>159</v>
      </c>
      <c r="E22" s="14"/>
    </row>
    <row r="23" spans="1:5" ht="165.75">
      <c r="A23" s="16"/>
      <c r="B23" s="16">
        <v>414400</v>
      </c>
      <c r="C23" s="17" t="s">
        <v>128</v>
      </c>
      <c r="D23" s="14"/>
      <c r="E23" s="14"/>
    </row>
    <row r="24" spans="1:5" ht="67.5">
      <c r="A24" s="8">
        <v>415000</v>
      </c>
      <c r="B24" s="8"/>
      <c r="C24" s="10" t="s">
        <v>10</v>
      </c>
      <c r="D24" s="11">
        <f>SUM(D25)</f>
        <v>215000</v>
      </c>
      <c r="E24" s="11">
        <v>73865</v>
      </c>
    </row>
    <row r="25" spans="1:5" ht="51">
      <c r="A25" s="18"/>
      <c r="B25" s="18">
        <v>415100</v>
      </c>
      <c r="C25" s="19" t="s">
        <v>10</v>
      </c>
      <c r="D25" s="20">
        <v>215000</v>
      </c>
      <c r="E25" s="20">
        <v>73865</v>
      </c>
    </row>
    <row r="26" spans="1:5" ht="81">
      <c r="A26" s="8">
        <v>416000</v>
      </c>
      <c r="B26" s="8"/>
      <c r="C26" s="15" t="s">
        <v>11</v>
      </c>
      <c r="D26" s="11">
        <f>SUM(D27)</f>
        <v>290000</v>
      </c>
      <c r="E26" s="11">
        <v>4135</v>
      </c>
    </row>
    <row r="27" spans="1:5" ht="76.5">
      <c r="A27" s="18"/>
      <c r="B27" s="18">
        <v>416100</v>
      </c>
      <c r="C27" s="21" t="s">
        <v>11</v>
      </c>
      <c r="D27" s="20">
        <v>290000</v>
      </c>
      <c r="E27" s="20">
        <v>4135</v>
      </c>
    </row>
    <row r="28" spans="1:5" ht="40.5">
      <c r="A28" s="8">
        <v>417000</v>
      </c>
      <c r="B28" s="8"/>
      <c r="C28" s="15" t="s">
        <v>12</v>
      </c>
      <c r="D28" s="11">
        <v>0</v>
      </c>
      <c r="E28" s="11">
        <v>0</v>
      </c>
    </row>
    <row r="29" spans="1:5" ht="38.25">
      <c r="A29" s="18"/>
      <c r="B29" s="18">
        <v>417100</v>
      </c>
      <c r="C29" s="21" t="s">
        <v>12</v>
      </c>
      <c r="D29" s="20"/>
      <c r="E29" s="20"/>
    </row>
    <row r="30" spans="1:5" ht="40.5">
      <c r="A30" s="8">
        <v>421000</v>
      </c>
      <c r="B30" s="8"/>
      <c r="C30" s="10" t="s">
        <v>13</v>
      </c>
      <c r="D30" s="11">
        <v>1604000</v>
      </c>
      <c r="E30" s="11">
        <v>585000</v>
      </c>
    </row>
    <row r="31" spans="1:5" ht="63.75">
      <c r="A31" s="18"/>
      <c r="B31" s="18">
        <v>421100</v>
      </c>
      <c r="C31" s="19" t="s">
        <v>14</v>
      </c>
      <c r="D31" s="20"/>
      <c r="E31" s="20">
        <v>20000</v>
      </c>
    </row>
    <row r="32" spans="1:5" ht="25.5">
      <c r="A32" s="18"/>
      <c r="B32" s="18">
        <v>421200</v>
      </c>
      <c r="C32" s="19" t="s">
        <v>15</v>
      </c>
      <c r="D32" s="20">
        <v>1402500</v>
      </c>
      <c r="E32" s="20">
        <v>147000</v>
      </c>
    </row>
    <row r="33" spans="1:5" ht="25.5">
      <c r="A33" s="18"/>
      <c r="B33" s="18">
        <v>421300</v>
      </c>
      <c r="C33" s="19" t="s">
        <v>16</v>
      </c>
      <c r="D33" s="20">
        <v>57500</v>
      </c>
      <c r="E33" s="20">
        <v>173000</v>
      </c>
    </row>
    <row r="34" spans="1:5" ht="38.25">
      <c r="A34" s="18"/>
      <c r="B34" s="18">
        <v>421400</v>
      </c>
      <c r="C34" s="19" t="s">
        <v>17</v>
      </c>
      <c r="D34" s="20">
        <v>144000</v>
      </c>
      <c r="E34" s="20">
        <v>145000</v>
      </c>
    </row>
    <row r="35" spans="1:5" ht="51">
      <c r="A35" s="18"/>
      <c r="B35" s="18">
        <v>421500</v>
      </c>
      <c r="C35" s="19" t="s">
        <v>18</v>
      </c>
      <c r="D35" s="20" t="s">
        <v>159</v>
      </c>
      <c r="E35" s="20">
        <v>100000</v>
      </c>
    </row>
    <row r="36" spans="1:5" ht="38.25">
      <c r="A36" s="18"/>
      <c r="B36" s="18">
        <v>421600</v>
      </c>
      <c r="C36" s="19" t="s">
        <v>19</v>
      </c>
      <c r="D36" s="20"/>
      <c r="E36" s="20"/>
    </row>
    <row r="37" spans="1:5" ht="25.5">
      <c r="A37" s="18"/>
      <c r="B37" s="18">
        <v>421900</v>
      </c>
      <c r="C37" s="19" t="s">
        <v>20</v>
      </c>
      <c r="D37" s="20"/>
      <c r="E37" s="20"/>
    </row>
    <row r="38" spans="1:5" ht="54">
      <c r="A38" s="8">
        <v>422000</v>
      </c>
      <c r="B38" s="8"/>
      <c r="C38" s="10" t="s">
        <v>21</v>
      </c>
      <c r="D38" s="11">
        <v>30000</v>
      </c>
      <c r="E38" s="11">
        <v>2234000</v>
      </c>
    </row>
    <row r="39" spans="1:5" ht="76.5">
      <c r="A39" s="18"/>
      <c r="B39" s="18">
        <v>422100</v>
      </c>
      <c r="C39" s="19" t="s">
        <v>22</v>
      </c>
      <c r="D39" s="20">
        <v>30000</v>
      </c>
      <c r="E39" s="20">
        <v>2164000</v>
      </c>
    </row>
    <row r="40" spans="1:5" ht="102">
      <c r="A40" s="18"/>
      <c r="B40" s="18">
        <v>422200</v>
      </c>
      <c r="C40" s="19" t="s">
        <v>129</v>
      </c>
      <c r="D40" s="20"/>
      <c r="E40" s="20">
        <v>30000</v>
      </c>
    </row>
    <row r="41" spans="1:5" ht="76.5">
      <c r="A41" s="18"/>
      <c r="B41" s="18">
        <v>422300</v>
      </c>
      <c r="C41" s="19" t="s">
        <v>23</v>
      </c>
      <c r="D41" s="20"/>
      <c r="E41" s="20"/>
    </row>
    <row r="42" spans="1:5" ht="51">
      <c r="A42" s="18"/>
      <c r="B42" s="18">
        <v>422400</v>
      </c>
      <c r="C42" s="19" t="s">
        <v>140</v>
      </c>
      <c r="D42" s="20"/>
      <c r="E42" s="20"/>
    </row>
    <row r="43" spans="1:5" ht="51">
      <c r="A43" s="18"/>
      <c r="B43" s="18">
        <v>422900</v>
      </c>
      <c r="C43" s="19" t="s">
        <v>24</v>
      </c>
      <c r="D43" s="20"/>
      <c r="E43" s="20">
        <v>40000</v>
      </c>
    </row>
    <row r="44" spans="1:5" ht="40.5">
      <c r="A44" s="8">
        <v>423000</v>
      </c>
      <c r="B44" s="8"/>
      <c r="C44" s="10" t="s">
        <v>25</v>
      </c>
      <c r="D44" s="11">
        <f>SUM(D45:D52)</f>
        <v>200000</v>
      </c>
      <c r="E44" s="11">
        <f>SUM(E45+E46+E47+E48+E49+E50+E51+E52)</f>
        <v>6290600</v>
      </c>
    </row>
    <row r="45" spans="1:5" ht="38.25">
      <c r="A45" s="18"/>
      <c r="B45" s="18">
        <v>423100</v>
      </c>
      <c r="C45" s="19" t="s">
        <v>26</v>
      </c>
      <c r="D45" s="20" t="s">
        <v>159</v>
      </c>
      <c r="E45" s="20">
        <v>50000</v>
      </c>
    </row>
    <row r="46" spans="1:5" ht="38.25">
      <c r="A46" s="18"/>
      <c r="B46" s="18">
        <v>423200</v>
      </c>
      <c r="C46" s="19" t="s">
        <v>27</v>
      </c>
      <c r="D46" s="20">
        <v>98000</v>
      </c>
      <c r="E46" s="20">
        <v>170000</v>
      </c>
    </row>
    <row r="47" spans="1:5" ht="89.25">
      <c r="A47" s="18"/>
      <c r="B47" s="18">
        <v>423300</v>
      </c>
      <c r="C47" s="19" t="s">
        <v>28</v>
      </c>
      <c r="D47" s="20" t="s">
        <v>159</v>
      </c>
      <c r="E47" s="20">
        <v>145000</v>
      </c>
    </row>
    <row r="48" spans="1:5" ht="38.25">
      <c r="A48" s="18"/>
      <c r="B48" s="18">
        <v>423400</v>
      </c>
      <c r="C48" s="19" t="s">
        <v>29</v>
      </c>
      <c r="D48" s="20"/>
      <c r="E48" s="20">
        <v>80000</v>
      </c>
    </row>
    <row r="49" spans="1:5" ht="25.5">
      <c r="A49" s="18"/>
      <c r="B49" s="18">
        <v>423500</v>
      </c>
      <c r="C49" s="19" t="s">
        <v>30</v>
      </c>
      <c r="D49" s="20">
        <v>102000</v>
      </c>
      <c r="E49" s="20">
        <v>5555600</v>
      </c>
    </row>
    <row r="50" spans="1:5" ht="63.75">
      <c r="A50" s="18"/>
      <c r="B50" s="18">
        <v>423600</v>
      </c>
      <c r="C50" s="19" t="s">
        <v>130</v>
      </c>
      <c r="D50" s="20"/>
      <c r="E50" s="20">
        <v>100000</v>
      </c>
    </row>
    <row r="51" spans="1:5" ht="25.5">
      <c r="A51" s="18"/>
      <c r="B51" s="18">
        <v>423700</v>
      </c>
      <c r="C51" s="19" t="s">
        <v>31</v>
      </c>
      <c r="D51" s="20"/>
      <c r="E51" s="20">
        <v>100000</v>
      </c>
    </row>
    <row r="52" spans="1:5" ht="38.25">
      <c r="A52" s="18"/>
      <c r="B52" s="18">
        <v>423900</v>
      </c>
      <c r="C52" s="19" t="s">
        <v>32</v>
      </c>
      <c r="D52" s="20"/>
      <c r="E52" s="20">
        <v>90000</v>
      </c>
    </row>
    <row r="53" spans="1:5" ht="40.5">
      <c r="A53" s="8">
        <v>424000</v>
      </c>
      <c r="B53" s="8"/>
      <c r="C53" s="10" t="s">
        <v>33</v>
      </c>
      <c r="D53" s="11">
        <f>SUM(D55+D56+D61)</f>
        <v>34397858</v>
      </c>
      <c r="E53" s="11">
        <v>40000</v>
      </c>
    </row>
    <row r="54" spans="1:5" ht="38.25">
      <c r="A54" s="18"/>
      <c r="B54" s="18">
        <v>424100</v>
      </c>
      <c r="C54" s="19" t="s">
        <v>34</v>
      </c>
      <c r="D54" s="20"/>
      <c r="E54" s="20"/>
    </row>
    <row r="55" spans="1:5" ht="63.75">
      <c r="A55" s="18"/>
      <c r="B55" s="18">
        <v>424200</v>
      </c>
      <c r="C55" s="19" t="s">
        <v>164</v>
      </c>
      <c r="D55" s="20">
        <v>1000000</v>
      </c>
      <c r="E55" s="20"/>
    </row>
    <row r="56" spans="1:5" ht="63.75">
      <c r="A56" s="18"/>
      <c r="B56" s="18">
        <v>424200</v>
      </c>
      <c r="C56" s="19" t="s">
        <v>163</v>
      </c>
      <c r="D56" s="20">
        <v>3752858</v>
      </c>
      <c r="E56" s="20" t="s">
        <v>159</v>
      </c>
    </row>
    <row r="57" spans="1:5" ht="38.25">
      <c r="A57" s="18"/>
      <c r="B57" s="18">
        <v>424300</v>
      </c>
      <c r="C57" s="19" t="s">
        <v>35</v>
      </c>
      <c r="D57" s="20">
        <v>0</v>
      </c>
      <c r="E57" s="20">
        <v>40000</v>
      </c>
    </row>
    <row r="58" spans="1:5" ht="63.75">
      <c r="A58" s="18"/>
      <c r="B58" s="18">
        <v>424400</v>
      </c>
      <c r="C58" s="19" t="s">
        <v>36</v>
      </c>
      <c r="D58" s="20"/>
      <c r="E58" s="20"/>
    </row>
    <row r="59" spans="1:5" ht="114.75">
      <c r="A59" s="18"/>
      <c r="B59" s="18">
        <v>424500</v>
      </c>
      <c r="C59" s="19" t="s">
        <v>37</v>
      </c>
      <c r="D59" s="20"/>
      <c r="E59" s="20"/>
    </row>
    <row r="60" spans="1:5" ht="89.25">
      <c r="A60" s="18"/>
      <c r="B60" s="18">
        <v>424600</v>
      </c>
      <c r="C60" s="19" t="s">
        <v>38</v>
      </c>
      <c r="D60" s="20"/>
      <c r="E60" s="20"/>
    </row>
    <row r="61" spans="1:5" ht="51">
      <c r="A61" s="18"/>
      <c r="B61" s="18">
        <v>424900</v>
      </c>
      <c r="C61" s="19" t="s">
        <v>39</v>
      </c>
      <c r="D61" s="20">
        <v>29645000</v>
      </c>
      <c r="E61" s="20"/>
    </row>
    <row r="62" spans="1:5" ht="67.5">
      <c r="A62" s="8">
        <v>425000</v>
      </c>
      <c r="B62" s="8"/>
      <c r="C62" s="15" t="s">
        <v>40</v>
      </c>
      <c r="D62" s="11">
        <v>150000</v>
      </c>
      <c r="E62" s="11">
        <f>SUM(E63+E64)</f>
        <v>310000</v>
      </c>
    </row>
    <row r="63" spans="1:5" ht="76.5">
      <c r="A63" s="18"/>
      <c r="B63" s="18">
        <v>425100</v>
      </c>
      <c r="C63" s="21" t="s">
        <v>41</v>
      </c>
      <c r="D63" s="20" t="s">
        <v>159</v>
      </c>
      <c r="E63" s="20">
        <v>10000</v>
      </c>
    </row>
    <row r="64" spans="1:5" ht="63.75">
      <c r="A64" s="18"/>
      <c r="B64" s="18">
        <v>425200</v>
      </c>
      <c r="C64" s="21" t="s">
        <v>42</v>
      </c>
      <c r="D64" s="20">
        <v>150000</v>
      </c>
      <c r="E64" s="20">
        <v>300000</v>
      </c>
    </row>
    <row r="65" spans="1:5" ht="27">
      <c r="A65" s="8">
        <v>426000</v>
      </c>
      <c r="B65" s="8"/>
      <c r="C65" s="10" t="s">
        <v>43</v>
      </c>
      <c r="D65" s="11">
        <f>SUM(D66:D75)</f>
        <v>201000</v>
      </c>
      <c r="E65" s="11">
        <f>SUM(E66+E69+E74+E70+E75)</f>
        <v>2102400</v>
      </c>
    </row>
    <row r="66" spans="1:5" ht="38.25">
      <c r="A66" s="18"/>
      <c r="B66" s="18">
        <v>426100</v>
      </c>
      <c r="C66" s="19" t="s">
        <v>44</v>
      </c>
      <c r="D66" s="20">
        <v>20000</v>
      </c>
      <c r="E66" s="20">
        <v>172000</v>
      </c>
    </row>
    <row r="67" spans="1:5" ht="51">
      <c r="A67" s="18"/>
      <c r="B67" s="18">
        <v>426100</v>
      </c>
      <c r="C67" s="19" t="s">
        <v>165</v>
      </c>
      <c r="D67" s="20">
        <v>1000</v>
      </c>
      <c r="E67" s="20"/>
    </row>
    <row r="68" spans="1:5" ht="51">
      <c r="A68" s="18"/>
      <c r="B68" s="18">
        <v>426200</v>
      </c>
      <c r="C68" s="19" t="s">
        <v>45</v>
      </c>
      <c r="D68" s="20"/>
      <c r="E68" s="20"/>
    </row>
    <row r="69" spans="1:5" ht="102">
      <c r="A69" s="18"/>
      <c r="B69" s="18">
        <v>426300</v>
      </c>
      <c r="C69" s="19" t="s">
        <v>46</v>
      </c>
      <c r="D69" s="20">
        <v>80000</v>
      </c>
      <c r="E69" s="20">
        <v>180000</v>
      </c>
    </row>
    <row r="70" spans="1:5" ht="38.25">
      <c r="A70" s="18"/>
      <c r="B70" s="18">
        <v>426400</v>
      </c>
      <c r="C70" s="19" t="s">
        <v>47</v>
      </c>
      <c r="D70" s="20">
        <v>80000</v>
      </c>
      <c r="E70" s="20">
        <v>1600400</v>
      </c>
    </row>
    <row r="71" spans="1:5" ht="76.5">
      <c r="A71" s="18"/>
      <c r="B71" s="18">
        <v>426500</v>
      </c>
      <c r="C71" s="19" t="s">
        <v>131</v>
      </c>
      <c r="D71" s="20"/>
      <c r="E71" s="20"/>
    </row>
    <row r="72" spans="1:5" ht="76.5">
      <c r="A72" s="18"/>
      <c r="B72" s="18">
        <v>426600</v>
      </c>
      <c r="C72" s="19" t="s">
        <v>48</v>
      </c>
      <c r="D72" s="20"/>
      <c r="E72" s="20"/>
    </row>
    <row r="73" spans="1:5" ht="76.5">
      <c r="A73" s="18"/>
      <c r="B73" s="18">
        <v>426700</v>
      </c>
      <c r="C73" s="19" t="s">
        <v>132</v>
      </c>
      <c r="D73" s="20"/>
      <c r="E73" s="20"/>
    </row>
    <row r="74" spans="1:5" ht="89.25">
      <c r="A74" s="18"/>
      <c r="B74" s="18">
        <v>426800</v>
      </c>
      <c r="C74" s="19" t="s">
        <v>133</v>
      </c>
      <c r="D74" s="20"/>
      <c r="E74" s="20">
        <v>100000</v>
      </c>
    </row>
    <row r="75" spans="1:5" ht="51">
      <c r="A75" s="18"/>
      <c r="B75" s="18">
        <v>426900</v>
      </c>
      <c r="C75" s="19" t="s">
        <v>112</v>
      </c>
      <c r="D75" s="20">
        <v>20000</v>
      </c>
      <c r="E75" s="20">
        <v>50000</v>
      </c>
    </row>
    <row r="76" spans="1:5" ht="67.5">
      <c r="A76" s="8">
        <v>431000</v>
      </c>
      <c r="B76" s="8"/>
      <c r="C76" s="10" t="s">
        <v>134</v>
      </c>
      <c r="D76" s="22">
        <v>0</v>
      </c>
      <c r="E76" s="22">
        <v>0</v>
      </c>
    </row>
    <row r="77" spans="1:5" ht="76.5">
      <c r="A77" s="18"/>
      <c r="B77" s="18">
        <v>431100</v>
      </c>
      <c r="C77" s="19" t="s">
        <v>122</v>
      </c>
      <c r="D77" s="20"/>
      <c r="E77" s="20"/>
    </row>
    <row r="78" spans="1:5" ht="38.25">
      <c r="A78" s="18"/>
      <c r="B78" s="18">
        <v>431200</v>
      </c>
      <c r="C78" s="19" t="s">
        <v>123</v>
      </c>
      <c r="D78" s="20"/>
      <c r="E78" s="20"/>
    </row>
    <row r="79" spans="1:5" ht="76.5">
      <c r="A79" s="18"/>
      <c r="B79" s="18">
        <v>431300</v>
      </c>
      <c r="C79" s="19" t="s">
        <v>124</v>
      </c>
      <c r="D79" s="20"/>
      <c r="E79" s="20"/>
    </row>
    <row r="80" spans="1:5" ht="54">
      <c r="A80" s="8">
        <v>441000</v>
      </c>
      <c r="B80" s="8"/>
      <c r="C80" s="10" t="s">
        <v>142</v>
      </c>
      <c r="D80" s="22">
        <v>0</v>
      </c>
      <c r="E80" s="22">
        <v>10000</v>
      </c>
    </row>
    <row r="81" spans="1:5" ht="102">
      <c r="A81" s="18"/>
      <c r="B81" s="18">
        <v>441300</v>
      </c>
      <c r="C81" s="19" t="s">
        <v>143</v>
      </c>
      <c r="D81" s="20"/>
      <c r="E81" s="20">
        <v>10000</v>
      </c>
    </row>
    <row r="82" spans="1:5" ht="76.5">
      <c r="A82" s="18"/>
      <c r="B82" s="18">
        <v>441400</v>
      </c>
      <c r="C82" s="19" t="s">
        <v>144</v>
      </c>
      <c r="D82" s="20">
        <v>0</v>
      </c>
      <c r="E82" s="20"/>
    </row>
    <row r="83" spans="1:5" ht="67.5">
      <c r="A83" s="8">
        <v>444000</v>
      </c>
      <c r="B83" s="8"/>
      <c r="C83" s="10" t="s">
        <v>49</v>
      </c>
      <c r="D83" s="11">
        <v>1000</v>
      </c>
      <c r="E83" s="11">
        <v>0</v>
      </c>
    </row>
    <row r="84" spans="1:5" ht="38.25">
      <c r="A84" s="18"/>
      <c r="B84" s="18">
        <v>444100</v>
      </c>
      <c r="C84" s="19" t="s">
        <v>50</v>
      </c>
      <c r="D84" s="20"/>
      <c r="E84" s="20"/>
    </row>
    <row r="85" spans="1:5" ht="25.5">
      <c r="A85" s="18"/>
      <c r="B85" s="18">
        <v>444200</v>
      </c>
      <c r="C85" s="19" t="s">
        <v>51</v>
      </c>
      <c r="D85" s="20">
        <v>1000</v>
      </c>
      <c r="E85" s="20"/>
    </row>
    <row r="86" spans="1:5" ht="63.75">
      <c r="A86" s="18"/>
      <c r="B86" s="18">
        <v>444300</v>
      </c>
      <c r="C86" s="19" t="s">
        <v>113</v>
      </c>
      <c r="D86" s="20"/>
      <c r="E86" s="20"/>
    </row>
    <row r="87" spans="1:5" ht="108">
      <c r="A87" s="23">
        <v>451000</v>
      </c>
      <c r="B87" s="23"/>
      <c r="C87" s="24" t="s">
        <v>55</v>
      </c>
      <c r="D87" s="11">
        <v>0</v>
      </c>
      <c r="E87" s="11">
        <v>0</v>
      </c>
    </row>
    <row r="88" spans="1:5" ht="114.75">
      <c r="A88" s="25"/>
      <c r="B88" s="25">
        <v>451100</v>
      </c>
      <c r="C88" s="26" t="s">
        <v>56</v>
      </c>
      <c r="D88" s="20"/>
      <c r="E88" s="20"/>
    </row>
    <row r="89" spans="1:5" ht="127.5">
      <c r="A89" s="25"/>
      <c r="B89" s="25">
        <v>451200</v>
      </c>
      <c r="C89" s="26" t="s">
        <v>57</v>
      </c>
      <c r="D89" s="20"/>
      <c r="E89" s="20"/>
    </row>
    <row r="90" spans="1:5" ht="81">
      <c r="A90" s="23">
        <v>454000</v>
      </c>
      <c r="B90" s="23"/>
      <c r="C90" s="24" t="s">
        <v>58</v>
      </c>
      <c r="D90" s="11">
        <v>0</v>
      </c>
      <c r="E90" s="11">
        <v>0</v>
      </c>
    </row>
    <row r="91" spans="1:5" ht="89.25">
      <c r="A91" s="25"/>
      <c r="B91" s="25">
        <v>454100</v>
      </c>
      <c r="C91" s="26" t="s">
        <v>59</v>
      </c>
      <c r="D91" s="20"/>
      <c r="E91" s="20"/>
    </row>
    <row r="92" spans="1:5" ht="102">
      <c r="A92" s="25"/>
      <c r="B92" s="25">
        <v>454200</v>
      </c>
      <c r="C92" s="26" t="s">
        <v>60</v>
      </c>
      <c r="D92" s="20"/>
      <c r="E92" s="20"/>
    </row>
    <row r="93" spans="1:5" ht="67.5">
      <c r="A93" s="23">
        <v>463000</v>
      </c>
      <c r="B93" s="23"/>
      <c r="C93" s="24" t="s">
        <v>145</v>
      </c>
      <c r="D93" s="22">
        <v>0</v>
      </c>
      <c r="E93" s="22">
        <v>0</v>
      </c>
    </row>
    <row r="94" spans="1:5" ht="63.75">
      <c r="A94" s="25"/>
      <c r="B94" s="27">
        <v>463100</v>
      </c>
      <c r="C94" s="26" t="s">
        <v>146</v>
      </c>
      <c r="D94" s="20"/>
      <c r="E94" s="20"/>
    </row>
    <row r="95" spans="1:5" ht="76.5">
      <c r="A95" s="25"/>
      <c r="B95" s="27">
        <v>463200</v>
      </c>
      <c r="C95" s="26" t="s">
        <v>147</v>
      </c>
      <c r="D95" s="20"/>
      <c r="E95" s="20"/>
    </row>
    <row r="96" spans="1:5" ht="67.5">
      <c r="A96" s="23">
        <v>465000</v>
      </c>
      <c r="B96" s="23"/>
      <c r="C96" s="24" t="s">
        <v>148</v>
      </c>
      <c r="D96" s="22">
        <v>1440000</v>
      </c>
      <c r="E96" s="22">
        <v>350000</v>
      </c>
    </row>
    <row r="97" spans="1:5" ht="63.75">
      <c r="A97" s="25"/>
      <c r="B97" s="27"/>
      <c r="C97" s="26" t="s">
        <v>149</v>
      </c>
      <c r="D97" s="20">
        <v>1440000</v>
      </c>
      <c r="E97" s="20">
        <v>350000</v>
      </c>
    </row>
    <row r="98" spans="1:5" ht="63.75">
      <c r="A98" s="25"/>
      <c r="B98" s="27"/>
      <c r="C98" s="26" t="s">
        <v>150</v>
      </c>
      <c r="D98" s="20"/>
      <c r="E98" s="20"/>
    </row>
    <row r="99" spans="1:5" ht="94.5">
      <c r="A99" s="23">
        <v>472000</v>
      </c>
      <c r="B99" s="28"/>
      <c r="C99" s="24" t="s">
        <v>135</v>
      </c>
      <c r="D99" s="11">
        <v>0</v>
      </c>
      <c r="E99" s="11">
        <v>0</v>
      </c>
    </row>
    <row r="100" spans="1:5" ht="76.5">
      <c r="A100" s="25"/>
      <c r="B100" s="25">
        <v>472100</v>
      </c>
      <c r="C100" s="26" t="s">
        <v>61</v>
      </c>
      <c r="D100" s="20"/>
      <c r="E100" s="20"/>
    </row>
    <row r="101" spans="1:5" ht="76.5">
      <c r="A101" s="25"/>
      <c r="B101" s="25">
        <v>472200</v>
      </c>
      <c r="C101" s="26" t="s">
        <v>62</v>
      </c>
      <c r="D101" s="20"/>
      <c r="E101" s="20"/>
    </row>
    <row r="102" spans="1:5" ht="51">
      <c r="A102" s="25"/>
      <c r="B102" s="25">
        <v>472300</v>
      </c>
      <c r="C102" s="26" t="s">
        <v>63</v>
      </c>
      <c r="D102" s="20"/>
      <c r="E102" s="20"/>
    </row>
    <row r="103" spans="1:5" ht="63.75">
      <c r="A103" s="25"/>
      <c r="B103" s="25">
        <v>472400</v>
      </c>
      <c r="C103" s="26" t="s">
        <v>64</v>
      </c>
      <c r="D103" s="20"/>
      <c r="E103" s="20"/>
    </row>
    <row r="104" spans="1:5" ht="63.75">
      <c r="A104" s="25"/>
      <c r="B104" s="25">
        <v>472500</v>
      </c>
      <c r="C104" s="26" t="s">
        <v>65</v>
      </c>
      <c r="D104" s="20"/>
      <c r="E104" s="20"/>
    </row>
    <row r="105" spans="1:5" ht="51">
      <c r="A105" s="25"/>
      <c r="B105" s="25">
        <v>472600</v>
      </c>
      <c r="C105" s="26" t="s">
        <v>66</v>
      </c>
      <c r="D105" s="20"/>
      <c r="E105" s="20"/>
    </row>
    <row r="106" spans="1:5" ht="102">
      <c r="A106" s="25"/>
      <c r="B106" s="25">
        <v>472700</v>
      </c>
      <c r="C106" s="26" t="s">
        <v>67</v>
      </c>
      <c r="D106" s="20"/>
      <c r="E106" s="20"/>
    </row>
    <row r="107" spans="1:5" ht="63.75">
      <c r="A107" s="25"/>
      <c r="B107" s="25">
        <v>472800</v>
      </c>
      <c r="C107" s="26" t="s">
        <v>68</v>
      </c>
      <c r="D107" s="20"/>
      <c r="E107" s="20"/>
    </row>
    <row r="108" spans="1:5" ht="38.25">
      <c r="A108" s="25"/>
      <c r="B108" s="25">
        <v>472900</v>
      </c>
      <c r="C108" s="26" t="s">
        <v>69</v>
      </c>
      <c r="D108" s="20"/>
      <c r="E108" s="20"/>
    </row>
    <row r="109" spans="1:5" ht="81">
      <c r="A109" s="23">
        <v>481000</v>
      </c>
      <c r="B109" s="23"/>
      <c r="C109" s="24" t="s">
        <v>70</v>
      </c>
      <c r="D109" s="11">
        <v>0</v>
      </c>
      <c r="E109" s="11">
        <v>0</v>
      </c>
    </row>
    <row r="110" spans="1:5" ht="114.75">
      <c r="A110" s="25"/>
      <c r="B110" s="18">
        <v>481100</v>
      </c>
      <c r="C110" s="26" t="s">
        <v>52</v>
      </c>
      <c r="D110" s="20"/>
      <c r="E110" s="20"/>
    </row>
    <row r="111" spans="1:5" ht="76.5">
      <c r="A111" s="25"/>
      <c r="B111" s="18">
        <v>481900</v>
      </c>
      <c r="C111" s="26" t="s">
        <v>53</v>
      </c>
      <c r="D111" s="20"/>
      <c r="E111" s="20"/>
    </row>
    <row r="112" spans="1:5" ht="54">
      <c r="A112" s="23">
        <v>482000</v>
      </c>
      <c r="B112" s="23"/>
      <c r="C112" s="24" t="s">
        <v>71</v>
      </c>
      <c r="D112" s="11">
        <v>5000</v>
      </c>
      <c r="E112" s="11">
        <f>SUM(E113+E114+E115)</f>
        <v>345000</v>
      </c>
    </row>
    <row r="113" spans="1:5" ht="25.5">
      <c r="A113" s="25"/>
      <c r="B113" s="25">
        <v>482100</v>
      </c>
      <c r="C113" s="26" t="s">
        <v>72</v>
      </c>
      <c r="D113" s="20">
        <v>5000</v>
      </c>
      <c r="E113" s="20">
        <v>255000</v>
      </c>
    </row>
    <row r="114" spans="1:5" ht="25.5">
      <c r="A114" s="25"/>
      <c r="B114" s="25">
        <v>482200</v>
      </c>
      <c r="C114" s="26" t="s">
        <v>73</v>
      </c>
      <c r="D114" s="20"/>
      <c r="E114" s="20">
        <v>34000</v>
      </c>
    </row>
    <row r="115" spans="1:5" ht="25.5">
      <c r="A115" s="25"/>
      <c r="B115" s="25">
        <v>482300</v>
      </c>
      <c r="C115" s="26" t="s">
        <v>74</v>
      </c>
      <c r="D115" s="20"/>
      <c r="E115" s="20">
        <v>56000</v>
      </c>
    </row>
    <row r="116" spans="1:5" ht="81">
      <c r="A116" s="8">
        <v>483000</v>
      </c>
      <c r="B116" s="8"/>
      <c r="C116" s="24" t="s">
        <v>114</v>
      </c>
      <c r="D116" s="11">
        <v>0</v>
      </c>
      <c r="E116" s="11">
        <v>150000</v>
      </c>
    </row>
    <row r="117" spans="1:5" ht="63.75">
      <c r="A117" s="18"/>
      <c r="B117" s="18">
        <v>483100</v>
      </c>
      <c r="C117" s="26" t="s">
        <v>114</v>
      </c>
      <c r="D117" s="20"/>
      <c r="E117" s="20">
        <v>150000</v>
      </c>
    </row>
    <row r="118" spans="1:5" ht="202.5">
      <c r="A118" s="8">
        <v>484000</v>
      </c>
      <c r="B118" s="8"/>
      <c r="C118" s="24" t="s">
        <v>136</v>
      </c>
      <c r="D118" s="11">
        <v>0</v>
      </c>
      <c r="E118" s="11">
        <v>0</v>
      </c>
    </row>
    <row r="119" spans="1:5" ht="114.75">
      <c r="A119" s="18"/>
      <c r="B119" s="29">
        <v>484100</v>
      </c>
      <c r="C119" s="30" t="s">
        <v>141</v>
      </c>
      <c r="D119" s="20"/>
      <c r="E119" s="20"/>
    </row>
    <row r="120" spans="1:5" ht="38.25">
      <c r="A120" s="18"/>
      <c r="B120" s="29">
        <v>484200</v>
      </c>
      <c r="C120" s="30" t="s">
        <v>115</v>
      </c>
      <c r="D120" s="20"/>
      <c r="E120" s="20"/>
    </row>
    <row r="121" spans="1:5" ht="148.5">
      <c r="A121" s="8">
        <v>485000</v>
      </c>
      <c r="B121" s="31"/>
      <c r="C121" s="32" t="s">
        <v>116</v>
      </c>
      <c r="D121" s="11">
        <v>5000</v>
      </c>
      <c r="E121" s="11">
        <v>0</v>
      </c>
    </row>
    <row r="122" spans="1:5" ht="102">
      <c r="A122" s="16"/>
      <c r="B122" s="16">
        <v>485100</v>
      </c>
      <c r="C122" s="33" t="s">
        <v>116</v>
      </c>
      <c r="D122" s="14">
        <v>5000</v>
      </c>
      <c r="E122" s="14"/>
    </row>
    <row r="123" spans="1:5" ht="51">
      <c r="A123" s="34"/>
      <c r="B123" s="34"/>
      <c r="C123" s="35" t="s">
        <v>120</v>
      </c>
      <c r="D123" s="36">
        <v>34103405</v>
      </c>
      <c r="E123" s="36">
        <v>24382790</v>
      </c>
    </row>
    <row r="124" spans="1:5" ht="54">
      <c r="A124" s="23">
        <v>511000</v>
      </c>
      <c r="B124" s="23"/>
      <c r="C124" s="37" t="s">
        <v>75</v>
      </c>
      <c r="D124" s="11">
        <v>0</v>
      </c>
      <c r="E124" s="11">
        <v>0</v>
      </c>
    </row>
    <row r="125" spans="1:5" ht="38.25">
      <c r="A125" s="38"/>
      <c r="B125" s="29">
        <v>511100</v>
      </c>
      <c r="C125" s="39" t="s">
        <v>76</v>
      </c>
      <c r="D125" s="20"/>
      <c r="E125" s="20"/>
    </row>
    <row r="126" spans="1:5" ht="38.25">
      <c r="A126" s="38"/>
      <c r="B126" s="29">
        <v>511200</v>
      </c>
      <c r="C126" s="39" t="s">
        <v>77</v>
      </c>
      <c r="D126" s="20"/>
      <c r="E126" s="20"/>
    </row>
    <row r="127" spans="1:5" ht="63.75">
      <c r="A127" s="38"/>
      <c r="B127" s="29">
        <v>511300</v>
      </c>
      <c r="C127" s="39" t="s">
        <v>78</v>
      </c>
      <c r="D127" s="20"/>
      <c r="E127" s="20"/>
    </row>
    <row r="128" spans="1:5" ht="38.25">
      <c r="A128" s="38"/>
      <c r="B128" s="29">
        <v>511400</v>
      </c>
      <c r="C128" s="39" t="s">
        <v>79</v>
      </c>
      <c r="D128" s="20"/>
      <c r="E128" s="20"/>
    </row>
    <row r="129" spans="1:5" ht="27">
      <c r="A129" s="23">
        <v>512000</v>
      </c>
      <c r="B129" s="23"/>
      <c r="C129" s="24" t="s">
        <v>80</v>
      </c>
      <c r="D129" s="11">
        <f>SUM(D131+D132)</f>
        <v>2000</v>
      </c>
      <c r="E129" s="11">
        <f>SUM(E130+E131)</f>
        <v>1200000</v>
      </c>
    </row>
    <row r="130" spans="1:5" ht="38.25">
      <c r="A130" s="38"/>
      <c r="B130" s="40">
        <v>512100</v>
      </c>
      <c r="C130" s="41" t="s">
        <v>81</v>
      </c>
      <c r="D130" s="20"/>
      <c r="E130" s="20">
        <v>1000000</v>
      </c>
    </row>
    <row r="131" spans="1:5" ht="38.25">
      <c r="A131" s="38"/>
      <c r="B131" s="40">
        <v>512200</v>
      </c>
      <c r="C131" s="41" t="s">
        <v>82</v>
      </c>
      <c r="D131" s="20">
        <v>1000</v>
      </c>
      <c r="E131" s="20">
        <v>200000</v>
      </c>
    </row>
    <row r="132" spans="1:5" ht="51">
      <c r="A132" s="38"/>
      <c r="B132" s="40">
        <v>512200</v>
      </c>
      <c r="C132" s="41" t="s">
        <v>166</v>
      </c>
      <c r="D132" s="20">
        <v>1000</v>
      </c>
      <c r="E132" s="20"/>
    </row>
    <row r="133" spans="1:5" ht="51">
      <c r="A133" s="38"/>
      <c r="B133" s="40">
        <v>512300</v>
      </c>
      <c r="C133" s="41" t="s">
        <v>83</v>
      </c>
      <c r="D133" s="20"/>
      <c r="E133" s="20"/>
    </row>
    <row r="134" spans="1:5" ht="63.75">
      <c r="A134" s="38"/>
      <c r="B134" s="40">
        <v>512400</v>
      </c>
      <c r="C134" s="41" t="s">
        <v>84</v>
      </c>
      <c r="D134" s="20"/>
      <c r="E134" s="20"/>
    </row>
    <row r="135" spans="1:5" ht="63.75">
      <c r="A135" s="38"/>
      <c r="B135" s="40">
        <v>512500</v>
      </c>
      <c r="C135" s="41" t="s">
        <v>85</v>
      </c>
      <c r="D135" s="20"/>
      <c r="E135" s="20"/>
    </row>
    <row r="136" spans="1:5" ht="76.5">
      <c r="A136" s="38"/>
      <c r="B136" s="40">
        <v>512600</v>
      </c>
      <c r="C136" s="41" t="s">
        <v>86</v>
      </c>
      <c r="D136" s="20"/>
      <c r="E136" s="20"/>
    </row>
    <row r="137" spans="1:5" ht="25.5">
      <c r="A137" s="38"/>
      <c r="B137" s="40">
        <v>512700</v>
      </c>
      <c r="C137" s="41" t="s">
        <v>87</v>
      </c>
      <c r="D137" s="20"/>
      <c r="E137" s="20"/>
    </row>
    <row r="138" spans="1:5" ht="51">
      <c r="A138" s="38"/>
      <c r="B138" s="40">
        <v>512800</v>
      </c>
      <c r="C138" s="41" t="s">
        <v>88</v>
      </c>
      <c r="D138" s="20"/>
      <c r="E138" s="20"/>
    </row>
    <row r="139" spans="1:5" ht="114.75">
      <c r="A139" s="38"/>
      <c r="B139" s="40">
        <v>512900</v>
      </c>
      <c r="C139" s="41" t="s">
        <v>89</v>
      </c>
      <c r="D139" s="20"/>
      <c r="E139" s="20"/>
    </row>
    <row r="140" spans="1:5" ht="54">
      <c r="A140" s="23">
        <v>513000</v>
      </c>
      <c r="B140" s="23"/>
      <c r="C140" s="24" t="s">
        <v>90</v>
      </c>
      <c r="D140" s="11">
        <v>0</v>
      </c>
      <c r="E140" s="11">
        <v>0</v>
      </c>
    </row>
    <row r="141" spans="1:5" ht="51">
      <c r="A141" s="38"/>
      <c r="B141" s="38">
        <v>513100</v>
      </c>
      <c r="C141" s="41" t="s">
        <v>90</v>
      </c>
      <c r="D141" s="20"/>
      <c r="E141" s="20"/>
    </row>
    <row r="142" spans="1:5" ht="40.5">
      <c r="A142" s="23">
        <v>515000</v>
      </c>
      <c r="B142" s="23"/>
      <c r="C142" s="24" t="s">
        <v>91</v>
      </c>
      <c r="D142" s="11">
        <v>0</v>
      </c>
      <c r="E142" s="11">
        <v>0</v>
      </c>
    </row>
    <row r="143" spans="1:5" ht="38.25">
      <c r="A143" s="25"/>
      <c r="B143" s="25">
        <v>515100</v>
      </c>
      <c r="C143" s="42" t="s">
        <v>91</v>
      </c>
      <c r="D143" s="20"/>
      <c r="E143" s="20"/>
    </row>
    <row r="144" spans="1:5" ht="54">
      <c r="A144" s="23">
        <v>523000</v>
      </c>
      <c r="B144" s="23"/>
      <c r="C144" s="24" t="s">
        <v>151</v>
      </c>
      <c r="D144" s="22">
        <v>0</v>
      </c>
      <c r="E144" s="22">
        <v>0</v>
      </c>
    </row>
    <row r="145" spans="1:5" ht="51">
      <c r="A145" s="25"/>
      <c r="B145" s="25">
        <v>523100</v>
      </c>
      <c r="C145" s="42" t="s">
        <v>151</v>
      </c>
      <c r="D145" s="20"/>
      <c r="E145" s="20"/>
    </row>
    <row r="146" spans="1:5" ht="27">
      <c r="A146" s="23">
        <v>541000</v>
      </c>
      <c r="B146" s="23"/>
      <c r="C146" s="43" t="s">
        <v>126</v>
      </c>
      <c r="D146" s="22">
        <v>0</v>
      </c>
      <c r="E146" s="22">
        <v>0</v>
      </c>
    </row>
    <row r="147" spans="1:5" ht="25.5">
      <c r="A147" s="44"/>
      <c r="B147" s="44">
        <v>541100</v>
      </c>
      <c r="C147" s="45" t="s">
        <v>126</v>
      </c>
      <c r="D147" s="14"/>
      <c r="E147" s="14"/>
    </row>
    <row r="148" spans="1:5" ht="51">
      <c r="A148" s="46"/>
      <c r="B148" s="46"/>
      <c r="C148" s="47" t="s">
        <v>119</v>
      </c>
      <c r="D148" s="36" t="s">
        <v>159</v>
      </c>
      <c r="E148" s="36" t="s">
        <v>159</v>
      </c>
    </row>
    <row r="149" spans="1:5" ht="81">
      <c r="A149" s="23">
        <v>611000</v>
      </c>
      <c r="B149" s="23"/>
      <c r="C149" s="43" t="s">
        <v>152</v>
      </c>
      <c r="D149" s="11">
        <v>0</v>
      </c>
      <c r="E149" s="11">
        <v>0</v>
      </c>
    </row>
    <row r="150" spans="1:5" ht="102">
      <c r="A150" s="48"/>
      <c r="B150" s="25">
        <v>611300</v>
      </c>
      <c r="C150" s="42" t="s">
        <v>153</v>
      </c>
      <c r="D150" s="49"/>
      <c r="E150" s="49"/>
    </row>
    <row r="151" spans="1:5" ht="76.5">
      <c r="A151" s="48"/>
      <c r="B151" s="25">
        <v>611400</v>
      </c>
      <c r="C151" s="42" t="s">
        <v>154</v>
      </c>
      <c r="D151" s="49"/>
      <c r="E151" s="49"/>
    </row>
    <row r="152" spans="1:5" ht="67.5">
      <c r="A152" s="23">
        <v>621000</v>
      </c>
      <c r="B152" s="23"/>
      <c r="C152" s="43" t="s">
        <v>137</v>
      </c>
      <c r="D152" s="11">
        <v>0</v>
      </c>
      <c r="E152" s="11">
        <v>0</v>
      </c>
    </row>
    <row r="153" spans="1:5" ht="76.5">
      <c r="A153" s="50"/>
      <c r="B153" s="50">
        <v>621600</v>
      </c>
      <c r="C153" s="51" t="s">
        <v>138</v>
      </c>
      <c r="D153" s="20"/>
      <c r="E153" s="20"/>
    </row>
    <row r="154" spans="1:5" ht="63.75">
      <c r="A154" s="50"/>
      <c r="B154" s="50">
        <v>621900</v>
      </c>
      <c r="C154" s="51" t="s">
        <v>125</v>
      </c>
      <c r="D154" s="20"/>
      <c r="E154" s="20"/>
    </row>
    <row r="155" spans="1:5" ht="12.75">
      <c r="A155" s="36"/>
      <c r="B155" s="36"/>
      <c r="C155" s="36" t="s">
        <v>92</v>
      </c>
      <c r="D155" s="36">
        <f>SUM(D157+D161+D167)</f>
        <v>58497858</v>
      </c>
      <c r="E155" s="36">
        <f>SUM(E158)</f>
        <v>16644260</v>
      </c>
    </row>
    <row r="156" spans="1:5" ht="38.25">
      <c r="A156" s="52"/>
      <c r="B156" s="53"/>
      <c r="C156" s="54" t="s">
        <v>109</v>
      </c>
      <c r="D156" s="55"/>
      <c r="E156" s="55"/>
    </row>
    <row r="157" spans="1:5" ht="25.5">
      <c r="A157" s="52"/>
      <c r="B157" s="53" t="s">
        <v>93</v>
      </c>
      <c r="C157" s="54" t="s">
        <v>94</v>
      </c>
      <c r="D157" s="55">
        <v>25100000</v>
      </c>
      <c r="E157" s="55"/>
    </row>
    <row r="158" spans="1:5" ht="63.75">
      <c r="A158" s="52"/>
      <c r="B158" s="53" t="s">
        <v>95</v>
      </c>
      <c r="C158" s="54" t="s">
        <v>107</v>
      </c>
      <c r="D158" s="56" t="s">
        <v>110</v>
      </c>
      <c r="E158" s="55">
        <f>SUM(E11+E13+E24+E30+E38+E44+E53+E62+E65+E80+E96+E112+E116+E129)</f>
        <v>16644260</v>
      </c>
    </row>
    <row r="159" spans="1:5" ht="51">
      <c r="A159" s="52"/>
      <c r="B159" s="53" t="s">
        <v>96</v>
      </c>
      <c r="C159" s="54" t="s">
        <v>97</v>
      </c>
      <c r="D159" s="55"/>
      <c r="E159" s="55"/>
    </row>
    <row r="160" spans="1:5" ht="63.75">
      <c r="A160" s="52"/>
      <c r="B160" s="53" t="s">
        <v>98</v>
      </c>
      <c r="C160" s="54" t="s">
        <v>99</v>
      </c>
      <c r="D160" s="55"/>
      <c r="E160" s="55"/>
    </row>
    <row r="161" spans="1:5" ht="63.75">
      <c r="A161" s="52"/>
      <c r="B161" s="53" t="s">
        <v>100</v>
      </c>
      <c r="C161" s="54" t="s">
        <v>101</v>
      </c>
      <c r="D161" s="55">
        <v>29645000</v>
      </c>
      <c r="E161" s="55"/>
    </row>
    <row r="162" spans="1:5" ht="102">
      <c r="A162" s="52"/>
      <c r="B162" s="53" t="s">
        <v>102</v>
      </c>
      <c r="C162" s="54" t="s">
        <v>103</v>
      </c>
      <c r="D162" s="55"/>
      <c r="E162" s="55"/>
    </row>
    <row r="163" spans="1:5" ht="76.5">
      <c r="A163" s="52"/>
      <c r="B163" s="53" t="s">
        <v>104</v>
      </c>
      <c r="C163" s="54" t="s">
        <v>105</v>
      </c>
      <c r="D163" s="55"/>
      <c r="E163" s="55"/>
    </row>
    <row r="164" spans="1:5" ht="63.75">
      <c r="A164" s="52"/>
      <c r="B164" s="53">
        <v>10</v>
      </c>
      <c r="C164" s="54" t="s">
        <v>106</v>
      </c>
      <c r="D164" s="55"/>
      <c r="E164" s="55"/>
    </row>
    <row r="165" spans="1:5" ht="76.5">
      <c r="A165" s="52"/>
      <c r="B165" s="53">
        <v>11</v>
      </c>
      <c r="C165" s="54" t="s">
        <v>118</v>
      </c>
      <c r="D165" s="55"/>
      <c r="E165" s="55"/>
    </row>
    <row r="166" spans="1:5" ht="114.75">
      <c r="A166" s="52"/>
      <c r="B166" s="53">
        <v>12</v>
      </c>
      <c r="C166" s="54" t="s">
        <v>117</v>
      </c>
      <c r="D166" s="55"/>
      <c r="E166" s="55"/>
    </row>
    <row r="167" spans="1:5" ht="89.25">
      <c r="A167" s="52"/>
      <c r="B167" s="53">
        <v>13</v>
      </c>
      <c r="C167" s="54" t="s">
        <v>121</v>
      </c>
      <c r="D167" s="55">
        <v>3752858</v>
      </c>
      <c r="E167" s="55" t="s">
        <v>159</v>
      </c>
    </row>
    <row r="168" spans="1:5" ht="12.75">
      <c r="A168" s="68" t="s">
        <v>111</v>
      </c>
      <c r="B168" s="68"/>
      <c r="C168" s="68"/>
      <c r="D168" s="68"/>
      <c r="E168" s="68"/>
    </row>
    <row r="170" spans="1:4" ht="12.75">
      <c r="A170" t="s">
        <v>167</v>
      </c>
      <c r="D170" t="s">
        <v>157</v>
      </c>
    </row>
    <row r="171" spans="4:5" ht="12.75">
      <c r="D171" s="57"/>
      <c r="E171" s="57"/>
    </row>
  </sheetData>
  <sheetProtection/>
  <mergeCells count="5">
    <mergeCell ref="A168:E168"/>
    <mergeCell ref="A2:E2"/>
    <mergeCell ref="A3:E3"/>
    <mergeCell ref="A4:E4"/>
    <mergeCell ref="C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goca</dc:creator>
  <cp:keywords/>
  <dc:description/>
  <cp:lastModifiedBy>PC</cp:lastModifiedBy>
  <cp:lastPrinted>2021-05-14T05:20:31Z</cp:lastPrinted>
  <dcterms:created xsi:type="dcterms:W3CDTF">2018-05-18T06:47:40Z</dcterms:created>
  <dcterms:modified xsi:type="dcterms:W3CDTF">2022-06-17T12:30:25Z</dcterms:modified>
  <cp:category/>
  <cp:version/>
  <cp:contentType/>
  <cp:contentStatus/>
</cp:coreProperties>
</file>